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F12" i="4" l="1"/>
  <c r="F42" i="4"/>
  <c r="F41" i="4"/>
  <c r="F24" i="4"/>
  <c r="F25" i="4"/>
  <c r="F10" i="4"/>
  <c r="F33" i="4" l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F44" i="4"/>
  <c r="F23" i="4" l="1"/>
  <c r="F36" i="4"/>
  <c r="F26" i="4" l="1"/>
  <c r="F37" i="4"/>
  <c r="F16" i="4"/>
  <c r="F27" i="4"/>
  <c r="F18" i="4"/>
  <c r="F13" i="4"/>
  <c r="F31" i="4"/>
  <c r="F17" i="4"/>
  <c r="F38" i="4"/>
  <c r="F29" i="4"/>
  <c r="F35" i="4"/>
  <c r="F11" i="4"/>
  <c r="F22" i="4"/>
  <c r="F39" i="4"/>
  <c r="F19" i="4"/>
  <c r="F21" i="4"/>
  <c r="F40" i="4"/>
  <c r="F34" i="4"/>
  <c r="F20" i="4"/>
  <c r="F8" i="4" l="1"/>
  <c r="F14" i="4"/>
  <c r="F30" i="4"/>
  <c r="F28" i="4"/>
  <c r="F9" i="4"/>
  <c r="F32" i="4"/>
  <c r="F15" i="4"/>
  <c r="F43" i="4"/>
</calcChain>
</file>

<file path=xl/sharedStrings.xml><?xml version="1.0" encoding="utf-8"?>
<sst xmlns="http://schemas.openxmlformats.org/spreadsheetml/2006/main" count="5429" uniqueCount="2872">
  <si>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</si>
  <si>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</si>
  <si>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</si>
  <si>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</si>
  <si>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</si>
  <si>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</si>
  <si>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</si>
  <si>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</si>
  <si>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</si>
  <si>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</si>
  <si>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</si>
  <si>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</si>
  <si>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</si>
  <si>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</si>
  <si>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</si>
  <si>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</si>
  <si>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</si>
  <si>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</si>
  <si>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</si>
  <si>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</si>
  <si>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</si>
  <si>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</si>
  <si>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</si>
  <si>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</si>
  <si>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</si>
  <si>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</si>
  <si>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</si>
  <si>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</si>
  <si>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</si>
  <si>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</si>
  <si>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</si>
  <si>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</si>
  <si>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</si>
  <si>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</si>
  <si>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</si>
  <si>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</si>
  <si>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</si>
  <si>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</si>
  <si>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</si>
  <si>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</si>
  <si>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</si>
  <si>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</si>
  <si>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</si>
  <si>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</si>
  <si>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</si>
  <si>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</si>
  <si>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</si>
  <si>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</si>
  <si>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</si>
  <si>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</si>
  <si>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</si>
  <si>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</si>
  <si>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</si>
  <si>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</si>
  <si>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</si>
  <si>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</si>
  <si>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</si>
  <si>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</si>
  <si>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</si>
  <si>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</si>
  <si>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</si>
  <si>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</si>
  <si>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</si>
  <si>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</si>
  <si>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</si>
  <si>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</si>
  <si>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</si>
  <si>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</si>
  <si>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</si>
  <si>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</si>
  <si>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</si>
  <si>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</si>
  <si>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</si>
  <si>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</si>
  <si>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</si>
  <si>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</si>
  <si>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</si>
  <si>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</si>
  <si>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</si>
  <si>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</si>
  <si>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</si>
  <si>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</si>
  <si>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</si>
  <si>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</si>
  <si>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</si>
  <si>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</si>
  <si>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</si>
  <si>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</si>
  <si>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</si>
  <si>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</si>
  <si>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</si>
  <si>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</si>
  <si>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</si>
  <si>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</si>
  <si>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</si>
  <si>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</si>
  <si>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</si>
  <si>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</si>
  <si>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</si>
  <si>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</si>
  <si>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</si>
  <si>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</si>
  <si>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</si>
  <si>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</si>
  <si>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</si>
  <si>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</si>
  <si>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</si>
  <si>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</si>
  <si>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</si>
  <si>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</si>
  <si>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</si>
  <si>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</si>
  <si>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</si>
  <si>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</si>
  <si>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</si>
  <si>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</si>
  <si>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</si>
  <si>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</si>
  <si>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</si>
  <si>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</si>
  <si>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</si>
  <si>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</si>
  <si>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</si>
  <si>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</si>
  <si>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</si>
  <si>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</si>
  <si>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</si>
  <si>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</si>
  <si>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</si>
  <si>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</si>
  <si>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</si>
  <si>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</si>
  <si>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</si>
  <si>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</si>
  <si>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</si>
  <si>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</si>
  <si>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</si>
  <si>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</si>
  <si>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</si>
  <si>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</si>
  <si>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</si>
  <si>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</si>
  <si>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</si>
  <si>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</si>
  <si>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</si>
  <si>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</si>
  <si>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</si>
  <si>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</si>
  <si>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</si>
  <si>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</si>
  <si>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</si>
  <si>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</si>
  <si>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</si>
  <si>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</si>
  <si>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</si>
  <si>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</si>
  <si>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</si>
  <si>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</si>
  <si>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</si>
  <si>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</si>
  <si>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</si>
  <si>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</si>
  <si>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</si>
  <si>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</si>
  <si>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</si>
  <si>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</si>
  <si>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</si>
  <si>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</si>
  <si>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</si>
  <si>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</si>
  <si>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</si>
  <si>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</si>
  <si>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</si>
  <si>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</si>
  <si>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</si>
  <si>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</si>
  <si>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</si>
  <si>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</si>
  <si>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</si>
  <si>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</si>
  <si>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</si>
  <si>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</si>
  <si>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</si>
  <si>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</si>
  <si>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</si>
  <si>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</si>
  <si>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</si>
  <si>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</si>
  <si>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</si>
  <si>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</si>
  <si>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</si>
  <si>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</si>
  <si>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</si>
  <si>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</si>
  <si>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</si>
  <si>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</si>
  <si>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</si>
  <si>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</si>
  <si>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</si>
  <si>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</si>
  <si>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</si>
  <si>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</si>
  <si>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</si>
  <si>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</si>
  <si>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</si>
  <si>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</si>
  <si>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</si>
  <si>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</si>
  <si>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</si>
  <si>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</si>
  <si>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</si>
  <si>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</si>
  <si>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</si>
  <si>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</si>
  <si>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</si>
  <si>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</si>
  <si>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</si>
  <si>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</si>
  <si>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</si>
  <si>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</si>
  <si>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</si>
  <si>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</si>
  <si>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</si>
  <si>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</si>
  <si>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</si>
  <si>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</si>
  <si>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</si>
  <si>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</si>
  <si>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</si>
  <si>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</si>
  <si>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</si>
  <si>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</si>
  <si>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</si>
  <si>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</si>
  <si>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</si>
  <si>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</si>
  <si>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</si>
  <si>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</si>
  <si>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</si>
  <si>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</si>
  <si>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</si>
  <si>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</si>
  <si>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</si>
  <si>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</si>
  <si>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</si>
  <si>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</si>
  <si>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</si>
  <si>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</si>
  <si>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</si>
  <si>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</si>
  <si>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</si>
  <si>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</si>
  <si>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</si>
  <si>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</si>
  <si>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</si>
  <si>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</si>
  <si>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</si>
  <si>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</si>
  <si>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</si>
  <si>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</si>
  <si>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</si>
  <si>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</si>
  <si>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</si>
  <si>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</si>
  <si>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</si>
  <si>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</si>
  <si>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</si>
  <si>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</si>
  <si>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</si>
  <si>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</si>
  <si>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</si>
  <si>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</si>
  <si>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</si>
  <si>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</si>
  <si>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</si>
  <si>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</si>
  <si>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</si>
  <si>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</si>
  <si>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</si>
  <si>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</si>
  <si>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</si>
  <si>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</si>
  <si>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</si>
  <si>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</si>
  <si>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</si>
  <si>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</si>
  <si>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</si>
  <si>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</si>
  <si>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</si>
  <si>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</si>
  <si>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</si>
  <si>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</si>
  <si>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</si>
  <si>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</si>
  <si>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</si>
  <si>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</si>
  <si>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</si>
  <si>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</si>
  <si>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</si>
  <si>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</si>
  <si>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</si>
  <si>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</si>
  <si>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</si>
  <si>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</si>
  <si>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</si>
  <si>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</si>
  <si>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</si>
  <si>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</si>
  <si>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</si>
  <si>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</si>
  <si>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</si>
  <si>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</si>
  <si>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</si>
  <si>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</si>
  <si>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</si>
  <si>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</si>
  <si>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</si>
  <si>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</si>
  <si>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</si>
  <si>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</si>
  <si>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</si>
  <si>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</si>
  <si>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</si>
  <si>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</si>
  <si>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</si>
  <si>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</si>
  <si>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</si>
  <si>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</si>
  <si>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</si>
  <si>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</si>
  <si>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</si>
  <si>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</si>
  <si>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</si>
  <si>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</si>
  <si>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</si>
  <si>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</si>
  <si>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</si>
  <si>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</si>
  <si>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</si>
  <si>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</si>
  <si>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</si>
  <si>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</si>
  <si>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</si>
  <si>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</si>
  <si>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</si>
  <si>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</si>
  <si>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</si>
  <si>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</si>
  <si>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</si>
  <si>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</si>
  <si>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</si>
  <si>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</si>
  <si>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</si>
  <si>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</si>
  <si>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</si>
  <si>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</si>
  <si>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</si>
  <si>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</si>
  <si>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</si>
  <si>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</si>
  <si>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</si>
  <si>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</si>
  <si>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</si>
  <si>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</si>
  <si>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</si>
  <si>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</si>
  <si>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</si>
  <si>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</si>
  <si>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</si>
  <si>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</si>
  <si>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</si>
  <si>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</si>
  <si>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</si>
  <si>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</si>
  <si>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</si>
  <si>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</si>
  <si>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</si>
  <si>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</si>
  <si>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</si>
  <si>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</si>
  <si>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</si>
  <si>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</si>
  <si>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</si>
  <si>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</si>
  <si>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</si>
  <si>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</si>
  <si>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</si>
  <si>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</si>
  <si>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</si>
  <si>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</si>
  <si>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</si>
  <si>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</si>
  <si>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</si>
  <si>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</si>
  <si>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</si>
  <si>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</si>
  <si>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</si>
  <si>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</si>
  <si>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</si>
  <si>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</si>
  <si>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</si>
  <si>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</si>
  <si>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</si>
  <si>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</si>
  <si>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</si>
  <si>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</si>
  <si>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</si>
  <si>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</si>
  <si>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</si>
  <si>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</si>
  <si>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</si>
  <si>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</si>
  <si>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</si>
  <si>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</si>
  <si>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</si>
  <si>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</si>
  <si>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</si>
  <si>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</si>
  <si>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</si>
  <si>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</si>
  <si>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</si>
  <si>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</si>
  <si>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</si>
  <si>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</si>
  <si>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</si>
  <si>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</si>
  <si>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</si>
  <si>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</si>
  <si>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</si>
  <si>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</si>
  <si>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</si>
  <si>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</si>
  <si>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</si>
  <si>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</si>
  <si>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</si>
  <si>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</si>
  <si>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</si>
  <si>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</si>
  <si>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</si>
  <si>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</si>
  <si>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</si>
  <si>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</si>
  <si>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</si>
  <si>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</si>
  <si>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</si>
  <si>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</si>
  <si>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</si>
  <si>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</si>
  <si>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</si>
  <si>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</si>
  <si>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</si>
  <si>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</si>
  <si>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</si>
  <si>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</si>
  <si>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</si>
  <si>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</si>
  <si>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</si>
  <si>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</si>
  <si>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</si>
  <si>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</si>
  <si>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</si>
  <si>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</si>
  <si>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</si>
  <si>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</si>
  <si>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</si>
  <si>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</si>
  <si>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</si>
  <si>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</si>
  <si>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</si>
  <si>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</si>
  <si>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</si>
  <si>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</si>
  <si>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</si>
  <si>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</si>
  <si>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</si>
  <si>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</si>
  <si>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</si>
  <si>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</si>
  <si>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</si>
  <si>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</si>
  <si>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</si>
  <si>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</si>
  <si>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</si>
  <si>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</si>
  <si>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</si>
  <si>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</si>
  <si>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</si>
  <si>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</si>
  <si>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</si>
  <si>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</si>
  <si>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</si>
  <si>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</si>
  <si>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</si>
  <si>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</si>
  <si>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</si>
  <si>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</si>
  <si>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</si>
  <si>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</si>
  <si>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</si>
  <si>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</si>
  <si>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</si>
  <si>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</si>
  <si>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</si>
  <si>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</si>
  <si>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</si>
  <si>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</si>
  <si>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</si>
  <si>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</si>
  <si>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</si>
  <si>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</si>
  <si>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</si>
  <si>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</si>
  <si>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</si>
  <si>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</si>
  <si>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</si>
  <si>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</si>
  <si>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</si>
  <si>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</si>
  <si>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</si>
  <si>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</si>
  <si>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</si>
  <si>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</si>
  <si>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</si>
  <si>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</si>
  <si>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</si>
  <si>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</si>
  <si>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</si>
  <si>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</si>
  <si>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</si>
  <si>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</si>
  <si>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</si>
  <si>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</si>
  <si>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</si>
  <si>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</si>
  <si>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</si>
  <si>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</si>
  <si>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</si>
  <si>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</si>
  <si>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</si>
  <si>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</si>
  <si>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</si>
  <si>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</si>
  <si>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</si>
  <si>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</si>
  <si>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</si>
  <si>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</si>
  <si>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</si>
  <si>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</si>
  <si>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</si>
  <si>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</si>
  <si>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</si>
  <si>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</si>
  <si>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</si>
  <si>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</si>
  <si>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</si>
  <si>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</si>
  <si>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</si>
  <si>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</si>
  <si>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</si>
  <si>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</si>
  <si>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</si>
  <si>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</si>
  <si>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</si>
  <si>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</si>
  <si>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</si>
  <si>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</si>
  <si>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</si>
  <si>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</si>
  <si>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</si>
  <si>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</si>
  <si>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</si>
  <si>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</si>
  <si>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</si>
  <si>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</si>
  <si>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</si>
  <si>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</si>
  <si>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</si>
  <si>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</si>
  <si>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</si>
  <si>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</si>
  <si>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</si>
  <si>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</si>
  <si>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</si>
  <si>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</si>
  <si>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</si>
  <si>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</si>
  <si>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</si>
  <si>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</si>
  <si>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</si>
  <si>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</si>
  <si>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</si>
  <si>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</si>
  <si>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</si>
  <si>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</si>
  <si>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</si>
  <si>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</si>
  <si>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</si>
  <si>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</si>
  <si>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</si>
  <si>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</si>
  <si>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</si>
  <si>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</si>
  <si>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</si>
  <si>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</si>
  <si>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</si>
  <si>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</si>
  <si>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</si>
  <si>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</si>
  <si>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</si>
  <si>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</si>
  <si>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</si>
  <si>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</si>
  <si>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</si>
  <si>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</si>
  <si>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</si>
  <si>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</si>
  <si>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</si>
  <si>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</si>
  <si>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</si>
  <si>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</si>
  <si>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</si>
  <si>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</si>
  <si>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</si>
  <si>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</si>
  <si>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</si>
  <si>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</si>
  <si>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</si>
  <si>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</si>
  <si>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</si>
  <si>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</si>
  <si>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</si>
  <si>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</si>
  <si>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</si>
  <si>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</si>
  <si>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</si>
  <si>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</si>
  <si>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</si>
  <si>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</si>
  <si>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</si>
  <si>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</si>
  <si>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</si>
  <si>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</si>
  <si>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</si>
  <si>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</si>
  <si>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</si>
  <si>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</si>
  <si>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</si>
  <si>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</si>
  <si>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</si>
  <si>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</si>
  <si>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</si>
  <si>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</si>
  <si>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</si>
  <si>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</si>
  <si>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</si>
  <si>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</si>
  <si>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</si>
  <si>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</si>
  <si>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</si>
  <si>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</si>
  <si>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</si>
  <si>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</si>
  <si>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</si>
  <si>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</si>
  <si>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</si>
  <si>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</si>
  <si>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</si>
  <si>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</si>
  <si>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</si>
  <si>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</si>
  <si>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</si>
  <si>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</si>
  <si>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</si>
  <si>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</si>
  <si>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</si>
  <si>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</si>
  <si>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</si>
  <si>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</si>
  <si>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</si>
  <si>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</si>
  <si>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</si>
  <si>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</si>
  <si>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</si>
  <si>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</si>
  <si>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</si>
  <si>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</si>
  <si>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</si>
  <si>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</si>
  <si>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</si>
  <si>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</si>
  <si>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</si>
  <si>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</si>
  <si>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</si>
  <si>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</si>
  <si>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</si>
  <si>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</si>
  <si>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</si>
  <si>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</si>
  <si>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</si>
  <si>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</si>
  <si>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</si>
  <si>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</si>
  <si>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</si>
  <si>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</si>
  <si>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</si>
  <si>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</si>
  <si>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</si>
  <si>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</si>
  <si>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</si>
  <si>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</si>
  <si>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</si>
  <si>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</si>
  <si>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</si>
  <si>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</si>
  <si>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</si>
  <si>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</si>
  <si>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</si>
  <si>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</si>
  <si>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</si>
  <si>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</si>
  <si>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</si>
  <si>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</si>
  <si>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</si>
  <si>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</si>
  <si>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</si>
  <si>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</si>
  <si>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</si>
  <si>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</si>
  <si>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</si>
  <si>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</si>
  <si>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</si>
  <si>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</si>
  <si>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</si>
  <si>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</si>
  <si>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</si>
  <si>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</si>
  <si>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</si>
  <si>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</si>
  <si>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</si>
  <si>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</si>
  <si>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</si>
  <si>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</si>
  <si>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</si>
  <si>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</si>
  <si>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</si>
  <si>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</si>
  <si>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</si>
  <si>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</si>
  <si>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</si>
  <si>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</si>
  <si>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</si>
  <si>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</si>
  <si>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</si>
  <si>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</si>
  <si>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</si>
  <si>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</si>
  <si>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</si>
  <si>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</si>
  <si>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</si>
  <si>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</si>
  <si>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</si>
  <si>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</si>
  <si>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</si>
  <si>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</si>
  <si>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</si>
  <si>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</si>
  <si>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</si>
  <si>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</si>
  <si>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</si>
  <si>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</si>
  <si>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</si>
  <si>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</si>
  <si>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</si>
  <si>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</si>
  <si>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</si>
  <si>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</si>
  <si>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</si>
  <si>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</si>
  <si>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</si>
  <si>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</si>
  <si>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</si>
  <si>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</si>
  <si>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</si>
  <si>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</si>
  <si>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</si>
  <si>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</si>
  <si>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</si>
  <si>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</si>
  <si>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</si>
  <si>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</si>
  <si>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</si>
  <si>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</si>
  <si>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</si>
  <si>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</si>
  <si>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</si>
  <si>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</si>
  <si>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</si>
  <si>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</si>
  <si>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</si>
  <si>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</si>
  <si>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</si>
  <si>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</si>
  <si>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</si>
  <si>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</si>
  <si>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</si>
  <si>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</si>
  <si>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</si>
  <si>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</si>
  <si>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</si>
  <si>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</si>
  <si>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</si>
  <si>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</si>
  <si>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</si>
  <si>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</si>
  <si>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</si>
  <si>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</si>
  <si>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</si>
  <si>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</si>
  <si>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</si>
  <si>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</si>
  <si>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</si>
  <si>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</si>
  <si>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</si>
  <si>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</si>
  <si>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</si>
  <si>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</si>
  <si>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</si>
  <si>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</si>
  <si>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</si>
  <si>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</si>
  <si>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</si>
  <si>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</si>
  <si>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</si>
  <si>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</si>
  <si>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</si>
  <si>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</si>
  <si>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</si>
  <si>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</si>
  <si>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</si>
  <si>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</si>
  <si>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</si>
  <si>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</si>
  <si>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</si>
  <si>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</si>
  <si>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</si>
  <si>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</si>
  <si>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</si>
  <si>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</si>
  <si>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</si>
  <si>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</si>
  <si>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</si>
  <si>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</si>
  <si>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</si>
  <si>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</si>
  <si>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</si>
  <si>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</si>
  <si>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</si>
  <si>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</si>
  <si>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</si>
  <si>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</si>
  <si>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</si>
  <si>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</si>
  <si>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</si>
  <si>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</si>
  <si>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</si>
  <si>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</si>
  <si>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</si>
  <si>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</si>
  <si>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</si>
  <si>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</si>
  <si>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</si>
  <si>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</si>
  <si>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</si>
  <si>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</si>
  <si>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</si>
  <si>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</si>
  <si>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</si>
  <si>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</si>
  <si>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</si>
  <si>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</si>
  <si>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</si>
  <si>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</si>
  <si>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</si>
  <si>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</si>
  <si>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</si>
  <si>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</si>
  <si>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</si>
  <si>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</si>
  <si>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</si>
  <si>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</si>
  <si>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</si>
  <si>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</si>
  <si>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</si>
  <si>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</si>
  <si>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</si>
  <si>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</si>
  <si>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</si>
  <si>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</si>
  <si>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</si>
  <si>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</si>
  <si>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</si>
  <si>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</si>
  <si>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</si>
  <si>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</si>
  <si>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</si>
  <si>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</si>
  <si>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</si>
  <si>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</si>
  <si>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</si>
  <si>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</si>
  <si>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</si>
  <si>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</si>
  <si>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</si>
  <si>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</si>
  <si>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</si>
  <si>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</si>
  <si>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</si>
  <si>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</si>
  <si>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</si>
  <si>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</si>
  <si>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</si>
  <si>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</si>
  <si>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</si>
  <si>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</si>
  <si>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</si>
  <si>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</si>
  <si>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</si>
  <si>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</si>
  <si>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</si>
  <si>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</si>
  <si>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</si>
  <si>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</si>
  <si>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</si>
  <si>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</si>
  <si>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</si>
  <si>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</si>
  <si>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</si>
  <si>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</si>
  <si>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</si>
  <si>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</si>
  <si>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</si>
  <si>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</si>
  <si>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</si>
  <si>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</si>
  <si>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</si>
  <si>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</si>
  <si>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</si>
  <si>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</si>
  <si>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</si>
  <si>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</si>
  <si>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</si>
  <si>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</si>
  <si>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</si>
  <si>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</si>
  <si>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</si>
  <si>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</si>
  <si>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</si>
  <si>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</si>
  <si>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</si>
  <si>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</si>
  <si>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</si>
  <si>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</si>
  <si>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</si>
  <si>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</si>
  <si>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</si>
  <si>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</si>
  <si>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</si>
  <si>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</si>
  <si>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</si>
  <si>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</si>
  <si>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</si>
  <si>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</si>
  <si>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</si>
  <si>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</si>
  <si>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</si>
  <si>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</si>
  <si>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</si>
  <si>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</si>
  <si>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</si>
  <si>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</si>
  <si>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</si>
  <si>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</si>
  <si>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</si>
  <si>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</si>
  <si>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</si>
  <si>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</si>
  <si>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</si>
  <si>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</si>
  <si>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</si>
  <si>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</si>
  <si>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</si>
  <si>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</si>
  <si>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</si>
  <si>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</si>
  <si>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</si>
  <si>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</si>
  <si>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</si>
  <si>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</si>
  <si>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</si>
  <si>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</si>
  <si>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</si>
  <si>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</si>
  <si>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</si>
  <si>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</si>
  <si>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</si>
  <si>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</si>
  <si>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</si>
  <si>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</si>
  <si>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</si>
  <si>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</si>
  <si>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</si>
  <si>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</si>
  <si>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</si>
  <si>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</si>
  <si>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</si>
  <si>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</si>
  <si>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</si>
  <si>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</si>
  <si>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</si>
  <si>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</si>
  <si>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</si>
  <si>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</si>
  <si>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</si>
  <si>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</si>
  <si>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</si>
  <si>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</si>
  <si>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</si>
  <si>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</si>
  <si>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</si>
  <si>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</si>
  <si>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</si>
  <si>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</si>
  <si>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</si>
  <si>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</si>
  <si>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</si>
  <si>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</si>
  <si>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</si>
  <si>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</si>
  <si>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</si>
  <si>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</si>
  <si>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</si>
  <si>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</si>
  <si>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</si>
  <si>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</si>
  <si>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</si>
  <si>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</si>
  <si>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</si>
  <si>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</si>
  <si>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</si>
  <si>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</si>
  <si>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</si>
  <si>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</si>
  <si>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</si>
  <si>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</si>
  <si>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</si>
  <si>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</si>
  <si>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</si>
  <si>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</si>
  <si>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</si>
  <si>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</si>
  <si>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</si>
  <si>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</si>
  <si>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</si>
  <si>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</si>
  <si>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</si>
  <si>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</si>
  <si>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</si>
  <si>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</si>
  <si>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</si>
  <si>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</si>
  <si>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</si>
  <si>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</si>
  <si>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</si>
  <si>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</si>
  <si>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</si>
  <si>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</si>
  <si>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</si>
  <si>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</si>
  <si>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</si>
  <si>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</si>
  <si>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</si>
  <si>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</si>
  <si>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</si>
  <si>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</si>
  <si>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</si>
  <si>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</si>
  <si>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</si>
  <si>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</si>
  <si>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</si>
  <si>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</si>
  <si>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</si>
  <si>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</si>
  <si>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</si>
  <si>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</si>
  <si>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</si>
  <si>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</si>
  <si>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</si>
  <si>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</si>
  <si>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</si>
  <si>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</si>
  <si>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</si>
  <si>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</si>
  <si>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</si>
  <si>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</si>
  <si>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</si>
  <si>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</si>
  <si>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</si>
  <si>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</si>
  <si>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</si>
  <si>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</si>
  <si>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</si>
  <si>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</si>
  <si>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</si>
  <si>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</si>
  <si>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</si>
  <si>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</si>
  <si>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</si>
  <si>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</si>
  <si>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</si>
  <si>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</si>
  <si>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</si>
  <si>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</si>
  <si>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</si>
  <si>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</si>
  <si>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</si>
  <si>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</si>
  <si>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</si>
  <si>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</si>
  <si>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</si>
  <si>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</si>
  <si>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</si>
  <si>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</si>
  <si>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</si>
  <si>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</si>
  <si>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</si>
  <si>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</si>
  <si>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</si>
  <si>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</si>
  <si>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</si>
  <si>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</si>
  <si>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</si>
  <si>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</si>
  <si>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</si>
  <si>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</si>
  <si>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</si>
  <si>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</si>
  <si>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</si>
  <si>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</si>
  <si>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</si>
  <si>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</si>
  <si>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</si>
  <si>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</si>
  <si>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</si>
  <si>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</si>
  <si>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</si>
  <si>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</si>
  <si>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</si>
  <si>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</si>
  <si>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</si>
  <si>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</si>
  <si>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</si>
  <si>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</si>
  <si>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</si>
  <si>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</si>
  <si>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</si>
  <si>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</si>
  <si>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</si>
  <si>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</si>
  <si>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</si>
  <si>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</si>
  <si>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</si>
  <si>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</si>
  <si>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</si>
  <si>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</si>
  <si>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</si>
  <si>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</si>
  <si>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</si>
  <si>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</si>
  <si>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</si>
  <si>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</si>
  <si>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</si>
  <si>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</si>
  <si>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</si>
  <si>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</si>
  <si>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</si>
  <si>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</si>
  <si>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</si>
  <si>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</si>
  <si>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</si>
  <si>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</si>
  <si>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</si>
  <si>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</si>
  <si>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</si>
  <si>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</si>
  <si>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</si>
  <si>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</si>
  <si>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</si>
  <si>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</si>
  <si>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</si>
  <si>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</si>
  <si>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</si>
  <si>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</si>
  <si>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</si>
  <si>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</si>
  <si>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</si>
  <si>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</si>
  <si>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</si>
  <si>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</si>
  <si>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</si>
  <si>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</si>
  <si>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</si>
  <si>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</si>
  <si>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</si>
  <si>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</si>
  <si>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</si>
  <si>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</si>
  <si>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</si>
  <si>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</si>
  <si>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</si>
  <si>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</si>
  <si>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</si>
  <si>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</si>
  <si>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</si>
  <si>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</si>
  <si>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</si>
  <si>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</si>
  <si>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</si>
  <si>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</si>
  <si>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</si>
  <si>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</si>
  <si>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</si>
  <si>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</si>
  <si>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</si>
  <si>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</si>
  <si>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</si>
  <si>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</si>
  <si>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</si>
  <si>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</si>
  <si>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</si>
  <si>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</si>
  <si>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</si>
  <si>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</si>
  <si>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</si>
  <si>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</si>
  <si>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</si>
  <si>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</si>
  <si>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</si>
  <si>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</si>
  <si>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</si>
  <si>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</si>
  <si>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</si>
  <si>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</si>
  <si>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</si>
  <si>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</si>
  <si>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</si>
  <si>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</si>
  <si>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</si>
  <si>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</si>
  <si>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</si>
  <si>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</si>
  <si>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</si>
  <si>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</si>
  <si>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</si>
  <si>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</si>
  <si>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</si>
  <si>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</si>
  <si>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</si>
  <si>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</si>
  <si>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</si>
  <si>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</si>
  <si>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</si>
  <si>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</si>
  <si>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</si>
  <si>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</si>
  <si>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</si>
  <si>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</si>
  <si>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</si>
  <si>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</si>
  <si>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</si>
  <si>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</si>
  <si>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</si>
  <si>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</si>
  <si>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</si>
  <si>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</si>
  <si>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</si>
  <si>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</si>
  <si>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</si>
  <si>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</si>
  <si>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</si>
  <si>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</si>
  <si>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</si>
  <si>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</si>
  <si>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</si>
  <si>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</si>
  <si>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</si>
  <si>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</si>
  <si>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</si>
  <si>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</si>
  <si>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</si>
  <si>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</si>
  <si>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</si>
  <si>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</si>
  <si>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</si>
  <si>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</si>
  <si>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</si>
  <si>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</si>
  <si>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</si>
  <si>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</si>
  <si>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</si>
  <si>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</si>
  <si>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</si>
  <si>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</si>
  <si>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</si>
  <si>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</si>
  <si>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</si>
  <si>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</si>
  <si>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</si>
  <si>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</si>
  <si>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</si>
  <si>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</si>
  <si>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</si>
  <si>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</si>
  <si>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</si>
  <si>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</si>
  <si>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</si>
  <si>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</si>
  <si>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</si>
  <si>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</si>
  <si>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</si>
  <si>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</si>
  <si>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</si>
  <si>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</si>
  <si>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</si>
  <si>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</si>
  <si>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</si>
  <si>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</si>
  <si>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</si>
  <si>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</si>
  <si>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</si>
  <si>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</si>
  <si>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</si>
  <si>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</si>
  <si>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</si>
  <si>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</si>
  <si>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</si>
  <si>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</si>
  <si>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</si>
  <si>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</si>
  <si>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</si>
  <si>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</si>
  <si>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</si>
  <si>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</si>
  <si>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</si>
  <si>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</si>
  <si>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</si>
  <si>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</si>
  <si>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</si>
  <si>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</si>
  <si>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</si>
  <si>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</si>
  <si>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</si>
  <si>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</si>
  <si>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</si>
  <si>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</si>
  <si>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</si>
  <si>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</si>
  <si>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</si>
  <si>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</si>
  <si>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</si>
  <si>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</si>
  <si>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</si>
  <si>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</si>
  <si>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</si>
  <si>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</si>
  <si>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</si>
  <si>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</si>
  <si>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</si>
  <si>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</si>
  <si>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</si>
  <si>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</si>
  <si>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</si>
  <si>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</si>
  <si>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</si>
  <si>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</si>
  <si>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</si>
  <si>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</si>
  <si>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</si>
  <si>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</si>
  <si>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</si>
  <si>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</si>
  <si>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</si>
  <si>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</si>
  <si>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</si>
  <si>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</si>
  <si>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</si>
  <si>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</si>
  <si>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</si>
  <si>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</si>
  <si>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</si>
  <si>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</si>
  <si>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</si>
  <si>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</si>
  <si>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</si>
  <si>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</si>
  <si>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</si>
  <si>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</si>
  <si>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</si>
  <si>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</si>
  <si>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</si>
  <si>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</si>
  <si>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</si>
  <si>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</si>
  <si>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</si>
  <si>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</si>
  <si>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</si>
  <si>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</si>
  <si>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</si>
  <si>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</si>
  <si>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</si>
  <si>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</si>
  <si>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</si>
  <si>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</si>
  <si>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</si>
  <si>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</si>
  <si>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</si>
  <si>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</si>
  <si>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</si>
  <si>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</si>
  <si>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</si>
  <si>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</si>
  <si>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</si>
  <si>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</si>
  <si>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</si>
  <si>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</si>
  <si>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</si>
  <si>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</si>
  <si>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</si>
  <si>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</si>
  <si>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</si>
  <si>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</si>
  <si>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</si>
  <si>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</si>
  <si>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</si>
  <si>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</si>
  <si>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</si>
  <si>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</si>
  <si>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</si>
  <si>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</si>
  <si>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</si>
  <si>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</si>
  <si>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</si>
  <si>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</si>
  <si>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</si>
  <si>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</si>
  <si>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</si>
  <si>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</si>
  <si>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</si>
  <si>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</si>
  <si>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</si>
  <si>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</si>
  <si>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</si>
  <si>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</si>
  <si>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</si>
  <si>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</si>
  <si>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</si>
  <si>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</si>
  <si>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</si>
  <si>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</si>
  <si>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</si>
  <si>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</si>
  <si>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</si>
  <si>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</si>
  <si>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</si>
  <si>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</si>
  <si>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</si>
  <si>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</si>
  <si>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</si>
  <si>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</si>
  <si>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</si>
  <si>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</si>
  <si>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</si>
  <si>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</si>
  <si>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</si>
  <si>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</si>
  <si>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</si>
  <si>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</si>
  <si>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</si>
  <si>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</si>
  <si>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</si>
  <si>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</si>
  <si>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</si>
  <si>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</si>
  <si>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</si>
  <si>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</si>
  <si>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</si>
  <si>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</si>
  <si>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</si>
  <si>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</si>
  <si>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</si>
  <si>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</si>
  <si>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</si>
  <si>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</si>
  <si>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</si>
  <si>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</si>
  <si>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</si>
  <si>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</si>
  <si>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</si>
  <si>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</si>
  <si>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</si>
  <si>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</si>
  <si>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</si>
  <si>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</si>
  <si>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</si>
  <si>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</si>
  <si>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</si>
  <si>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</si>
  <si>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</si>
  <si>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</si>
  <si>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</si>
  <si>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</si>
  <si>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</si>
  <si>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</si>
  <si>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</si>
  <si>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</si>
  <si>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</si>
  <si>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</si>
  <si>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</si>
  <si>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</si>
  <si>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</si>
  <si>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</si>
  <si>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</si>
  <si>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</si>
  <si>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</si>
  <si>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</si>
  <si>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</si>
  <si>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</si>
  <si>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</si>
  <si>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</si>
  <si>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</si>
  <si>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</si>
  <si>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</si>
  <si>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</si>
  <si>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</si>
  <si>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</si>
  <si>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</si>
  <si>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</si>
  <si>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</si>
  <si>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</si>
  <si>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</si>
  <si>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</si>
  <si>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</si>
  <si>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</si>
  <si>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</si>
  <si>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</si>
  <si>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</si>
  <si>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</si>
  <si>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</si>
  <si>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</si>
  <si>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</si>
  <si>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</si>
  <si>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</si>
  <si>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</si>
  <si>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</si>
  <si>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</si>
  <si>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</si>
  <si>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</si>
  <si>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</si>
  <si>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</si>
  <si>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</si>
  <si>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</si>
  <si>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</si>
  <si>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</si>
  <si>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</si>
  <si>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</si>
  <si>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</si>
  <si>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</si>
  <si>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</si>
  <si>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</si>
  <si>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</si>
  <si>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</si>
  <si>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</si>
  <si>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</si>
  <si>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</si>
  <si>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</si>
  <si>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</si>
  <si>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</si>
  <si>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</si>
  <si>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</si>
  <si>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</si>
  <si>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</si>
  <si>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</si>
  <si>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</si>
  <si>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</si>
  <si>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</si>
  <si>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</si>
  <si>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</si>
  <si>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</si>
  <si>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</si>
  <si>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</si>
  <si>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</si>
  <si>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</si>
  <si>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</si>
  <si>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</si>
  <si>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</si>
  <si>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</si>
  <si>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</si>
  <si>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</si>
  <si>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</si>
  <si>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</si>
  <si>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</si>
  <si>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</si>
  <si>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</si>
  <si>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</si>
  <si>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</si>
  <si>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</si>
  <si>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</si>
  <si>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</si>
  <si>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</si>
  <si>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</si>
  <si>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</si>
  <si>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</si>
  <si>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</si>
  <si>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</si>
  <si>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</si>
  <si>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</si>
  <si>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</si>
  <si>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</si>
  <si>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</si>
  <si>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</si>
  <si>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</si>
  <si>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</si>
  <si>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</si>
  <si>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</si>
  <si>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</si>
  <si>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</si>
  <si>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</si>
  <si>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</si>
  <si>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</si>
  <si>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</si>
  <si>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</si>
  <si>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</si>
  <si>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</si>
  <si>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</si>
  <si>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</si>
  <si>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</si>
  <si>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</si>
  <si>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</si>
  <si>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</si>
  <si>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</si>
  <si>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</si>
  <si>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</si>
  <si>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</si>
  <si>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</si>
  <si>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</si>
  <si>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</si>
  <si>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</si>
  <si>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</si>
  <si>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</si>
  <si>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</si>
  <si>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</si>
  <si>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</si>
  <si>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</si>
  <si>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</si>
  <si>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</si>
  <si>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</si>
  <si>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</si>
  <si>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</si>
  <si>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</si>
  <si>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</si>
  <si>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</si>
  <si>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</si>
  <si>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</si>
  <si>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</si>
  <si>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</si>
  <si>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</si>
  <si>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</si>
  <si>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</si>
  <si>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</si>
  <si>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</si>
  <si>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</si>
  <si>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</si>
  <si>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</si>
  <si>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</si>
  <si>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</si>
  <si>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</si>
  <si>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</si>
  <si>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</si>
  <si>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</si>
  <si>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</si>
  <si>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</si>
  <si>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</si>
  <si>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</si>
  <si>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</si>
  <si>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</si>
  <si>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</si>
  <si>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</si>
  <si>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</si>
  <si>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</si>
  <si>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</si>
  <si>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</si>
  <si>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</si>
  <si>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</si>
  <si>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</si>
  <si>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</si>
  <si>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</si>
  <si>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</si>
  <si>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</si>
  <si>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</si>
  <si>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</si>
  <si>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</si>
  <si>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</si>
  <si>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</si>
  <si>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</si>
  <si>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</si>
  <si>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</si>
  <si>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</si>
  <si>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</si>
  <si>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</si>
  <si>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</si>
  <si>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</si>
  <si>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</si>
  <si>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</si>
  <si>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</si>
  <si>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</si>
  <si>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</si>
  <si>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</si>
  <si>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</si>
  <si>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</si>
  <si>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</si>
  <si>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</si>
  <si>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</si>
  <si>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</si>
  <si>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</si>
  <si>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</si>
  <si>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</si>
  <si>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</si>
  <si>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</si>
  <si>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</si>
  <si>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</si>
  <si>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</si>
  <si>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</si>
  <si>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</si>
  <si>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</si>
  <si>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</si>
  <si>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</si>
  <si>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</si>
  <si>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</si>
  <si>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</si>
  <si>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</si>
  <si>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</si>
  <si>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</si>
  <si>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</si>
  <si>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</si>
  <si>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</si>
  <si>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</si>
  <si>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</si>
  <si>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</si>
  <si>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</si>
  <si>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</si>
  <si>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</si>
  <si>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</si>
  <si>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</si>
  <si>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</si>
  <si>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</si>
  <si>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</si>
  <si>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</si>
  <si>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</si>
  <si>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</si>
  <si>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</si>
  <si>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</si>
  <si>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</si>
  <si>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</si>
  <si>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</si>
  <si>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</si>
  <si>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</si>
  <si>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</si>
  <si>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</si>
  <si>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</si>
  <si>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</si>
  <si>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</si>
  <si>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</si>
  <si>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</si>
  <si>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</si>
  <si>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</si>
  <si>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</si>
  <si>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</si>
  <si>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</si>
  <si>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</si>
  <si>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</si>
  <si>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</si>
  <si>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</si>
  <si>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</si>
  <si>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</si>
  <si>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</si>
  <si>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</si>
  <si>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</si>
  <si>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</si>
  <si>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</si>
  <si>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</si>
  <si>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</si>
  <si>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</si>
  <si>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</si>
  <si>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</si>
  <si>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</si>
  <si>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</si>
  <si>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</si>
  <si>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</si>
  <si>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</si>
  <si>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</si>
  <si>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</si>
  <si>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</si>
  <si>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</si>
  <si>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</si>
  <si>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</si>
  <si>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</si>
  <si>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</si>
  <si>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</si>
  <si>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</si>
  <si>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</si>
  <si>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</si>
  <si>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</si>
  <si>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</si>
  <si>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</si>
  <si>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</si>
  <si>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</si>
  <si>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</si>
  <si>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</si>
  <si>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</si>
  <si>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</si>
  <si>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</si>
  <si>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</si>
  <si>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</si>
  <si>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</si>
  <si>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</si>
  <si>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</si>
  <si>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</si>
  <si>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</si>
  <si>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</si>
  <si>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</si>
  <si>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</si>
  <si>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</si>
  <si>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</si>
  <si>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</si>
  <si>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</si>
  <si>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</si>
  <si>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</si>
  <si>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</si>
  <si>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</si>
  <si>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</si>
  <si>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</si>
  <si>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</si>
  <si>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</si>
  <si>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</si>
  <si>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</si>
  <si>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</si>
  <si>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</si>
  <si>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</si>
  <si>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</si>
  <si>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</si>
  <si>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</si>
  <si>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</si>
  <si>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</si>
  <si>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</si>
  <si>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</si>
  <si>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</si>
  <si>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</si>
  <si>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</si>
  <si>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</si>
  <si>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</si>
  <si>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</si>
  <si>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</si>
  <si>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</si>
  <si>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</si>
  <si>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</si>
  <si>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</si>
  <si>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</si>
  <si>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</si>
  <si>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</si>
  <si>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</si>
  <si>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</si>
  <si>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</si>
  <si>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</si>
  <si>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</si>
  <si>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</si>
  <si>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</si>
  <si>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</si>
  <si>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</si>
  <si>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</si>
  <si>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</si>
  <si>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</si>
  <si>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</si>
  <si>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</si>
  <si>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</si>
  <si>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</si>
  <si>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</si>
  <si>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</si>
  <si>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</si>
  <si>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</si>
  <si>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</si>
  <si>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</si>
  <si>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</si>
  <si>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</si>
  <si>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</si>
  <si>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</si>
  <si>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</si>
  <si>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</si>
  <si>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</si>
  <si>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</si>
  <si>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</si>
  <si>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</si>
  <si>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</si>
  <si>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</si>
  <si>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</si>
  <si>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</si>
  <si>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</si>
  <si>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</si>
  <si>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</si>
  <si>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</si>
  <si>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</si>
  <si>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</si>
  <si>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</si>
  <si>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</si>
  <si>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</si>
  <si>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</si>
  <si>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</si>
  <si>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</si>
  <si>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</si>
  <si>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</si>
  <si>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</si>
  <si>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</si>
  <si>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</si>
  <si>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</si>
  <si>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</si>
  <si>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</si>
  <si>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</si>
  <si>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</si>
  <si>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</si>
  <si>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</si>
  <si>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</si>
  <si>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</si>
  <si>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</si>
  <si>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</si>
  <si>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</si>
  <si>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</si>
  <si>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</si>
  <si>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</si>
  <si>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</si>
  <si>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</si>
  <si>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</si>
  <si>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</si>
  <si>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</si>
  <si>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</si>
  <si>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</si>
  <si>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</si>
  <si>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</si>
  <si>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</si>
  <si>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</si>
  <si>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</si>
  <si>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</si>
  <si>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</si>
  <si>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</si>
  <si>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</si>
  <si>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</si>
  <si>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</si>
  <si>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</si>
  <si>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</si>
  <si>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</si>
  <si>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</si>
  <si>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</si>
  <si>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</si>
  <si>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</si>
  <si>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</si>
  <si>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</si>
  <si>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</si>
  <si>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</si>
  <si>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</si>
  <si>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</si>
  <si>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</si>
  <si>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</si>
  <si>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</si>
  <si>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</si>
  <si>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</si>
  <si>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</si>
  <si>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</si>
  <si>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</si>
  <si>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</si>
  <si>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</si>
  <si>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</si>
  <si>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</si>
  <si>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</si>
  <si>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</si>
  <si>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</si>
  <si>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</si>
  <si>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</si>
  <si>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</si>
  <si>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</si>
  <si>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</si>
  <si>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</si>
  <si>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</si>
  <si>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</si>
  <si>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</si>
  <si>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</si>
  <si>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</si>
  <si>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</si>
  <si>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</si>
  <si>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</si>
  <si>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</si>
  <si>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</si>
  <si>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</si>
  <si>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</si>
  <si>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</si>
  <si>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</si>
  <si>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</si>
  <si>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</si>
  <si>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</si>
  <si>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</si>
  <si>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</si>
  <si>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</si>
  <si>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</si>
  <si>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</si>
  <si>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</si>
  <si>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</si>
  <si>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</si>
  <si>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</si>
  <si>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</si>
  <si>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</si>
  <si>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</si>
  <si>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</si>
  <si>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</si>
  <si>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</si>
  <si>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</si>
  <si>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</si>
  <si>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</si>
  <si>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</si>
  <si>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</si>
  <si>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</si>
  <si>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</si>
  <si>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</si>
  <si>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</si>
  <si>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</si>
  <si>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</si>
  <si>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</si>
  <si>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</si>
  <si>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</si>
  <si>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</si>
  <si>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</si>
  <si>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</si>
  <si>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</si>
  <si>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</si>
  <si>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</si>
  <si>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</si>
  <si>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</si>
  <si>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</si>
  <si>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</si>
  <si>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</si>
  <si>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</si>
  <si>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</si>
  <si>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</si>
  <si>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</si>
  <si>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</si>
  <si>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</si>
  <si>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</si>
  <si>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</si>
  <si>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</si>
  <si>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</si>
  <si>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</si>
  <si>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</si>
  <si>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</si>
  <si>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</si>
  <si>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</si>
  <si>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</si>
  <si>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</si>
  <si>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</si>
  <si>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</si>
  <si>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</si>
  <si>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</si>
  <si>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</si>
  <si>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</si>
  <si>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</si>
  <si>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</si>
  <si>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</si>
  <si>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</si>
  <si>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</si>
  <si>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</si>
  <si>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</si>
  <si>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</si>
  <si>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</si>
  <si>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</si>
  <si>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</si>
  <si>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</si>
  <si>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</si>
  <si>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</si>
  <si>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</si>
  <si>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</si>
  <si>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</si>
  <si>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</si>
  <si>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</si>
  <si>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</si>
  <si>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</si>
  <si>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</si>
  <si>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</si>
  <si>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</si>
  <si>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</si>
  <si>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</si>
  <si>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</si>
  <si>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</si>
  <si>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</si>
  <si>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</si>
  <si>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</si>
  <si>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</si>
  <si>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</si>
  <si>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</si>
  <si>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</si>
  <si>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</si>
  <si>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</si>
  <si>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</si>
  <si>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</si>
  <si>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</si>
  <si>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</si>
  <si>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</si>
  <si>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</si>
  <si>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</si>
  <si>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</si>
  <si>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</si>
  <si>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</si>
  <si>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</si>
  <si>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</si>
  <si>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</si>
  <si>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</si>
  <si>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</si>
  <si>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</si>
  <si>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</si>
  <si>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</si>
  <si>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</si>
  <si>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</si>
  <si>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</si>
  <si>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</si>
  <si>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</si>
  <si>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</si>
  <si>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</si>
  <si>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</si>
  <si>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</si>
  <si>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</si>
  <si>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</si>
  <si>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</si>
  <si>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</si>
  <si>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</si>
  <si>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</si>
  <si>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</si>
  <si>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</si>
  <si>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</si>
  <si>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</si>
  <si>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</si>
  <si>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</si>
  <si>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</si>
  <si>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</si>
  <si>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</si>
  <si>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</si>
  <si>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</si>
  <si>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</si>
  <si>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</si>
  <si>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</si>
  <si>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</si>
  <si>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</si>
  <si>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</si>
  <si>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</si>
  <si>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</si>
  <si>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</si>
  <si>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</si>
  <si>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</si>
  <si>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</si>
  <si>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</si>
  <si>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</si>
  <si>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</si>
  <si>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</si>
  <si>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</si>
  <si>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</si>
  <si>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</si>
  <si>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</si>
  <si>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</si>
  <si>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</si>
  <si>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</si>
  <si>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</si>
  <si>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</si>
  <si>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</si>
  <si>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</si>
  <si>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</si>
  <si>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</si>
  <si>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</si>
  <si>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</si>
  <si>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</si>
  <si>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</si>
  <si>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</si>
  <si>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</si>
  <si>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</si>
  <si>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</si>
  <si>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</si>
  <si>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</si>
  <si>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</si>
  <si>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</si>
  <si>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</si>
  <si>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</si>
  <si>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</si>
  <si>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</si>
  <si>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</si>
  <si>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</si>
  <si>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</si>
  <si>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</si>
  <si>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</si>
  <si>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</si>
  <si>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</si>
  <si>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</si>
  <si>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</si>
  <si>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</si>
  <si>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</si>
  <si>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</si>
  <si>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</si>
  <si>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</si>
  <si>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</si>
  <si>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</si>
  <si>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</si>
  <si>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</si>
  <si>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</si>
  <si>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</si>
  <si>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</si>
  <si>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</si>
  <si>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</si>
  <si>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</si>
  <si>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</si>
  <si>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</si>
  <si>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</si>
  <si>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</si>
  <si>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</si>
  <si>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</si>
  <si>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</si>
  <si>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</si>
  <si>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</si>
  <si>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</si>
  <si>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</si>
  <si>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</si>
  <si>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</si>
  <si>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</si>
  <si>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</si>
  <si>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</si>
  <si>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</si>
  <si>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</si>
  <si>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</si>
  <si>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</si>
  <si>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</si>
  <si>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</si>
  <si>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</si>
  <si>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</si>
  <si>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</si>
  <si>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</si>
  <si>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</si>
  <si>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</si>
  <si>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</si>
  <si>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</si>
  <si>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</si>
  <si>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</si>
  <si>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</si>
  <si>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</si>
  <si>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</si>
  <si>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</si>
  <si>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</si>
  <si>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</si>
  <si>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</si>
  <si>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</si>
  <si>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</si>
  <si>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</si>
  <si>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</si>
  <si>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</si>
  <si>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</si>
  <si>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</si>
  <si>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</si>
  <si>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</si>
  <si>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</si>
  <si>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</si>
  <si>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</si>
  <si>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</si>
  <si>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</si>
  <si>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</si>
  <si>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</si>
  <si>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</si>
  <si>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</si>
  <si>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</si>
  <si>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</si>
  <si>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</si>
  <si>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</si>
  <si>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</si>
  <si>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</si>
  <si>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</si>
  <si>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</si>
  <si>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</si>
  <si>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</si>
  <si>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</si>
  <si>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</si>
  <si>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</si>
  <si>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</si>
  <si>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</si>
  <si>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</si>
  <si>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</si>
  <si>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</si>
  <si>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</si>
  <si>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</si>
  <si>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</si>
  <si>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</si>
  <si>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</si>
  <si>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</si>
  <si>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</si>
  <si>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</si>
  <si>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</si>
  <si>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</si>
  <si>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</si>
  <si>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</si>
  <si>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</si>
  <si>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</si>
  <si>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</si>
  <si>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</si>
  <si>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</si>
  <si>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</si>
  <si>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</si>
  <si>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</si>
  <si>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</si>
  <si>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</si>
  <si>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</si>
  <si>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</si>
  <si>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</si>
  <si>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</si>
  <si>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</si>
  <si>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</si>
  <si>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</si>
  <si>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</si>
  <si>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</si>
  <si>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</si>
  <si>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</si>
  <si>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</si>
  <si>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</si>
  <si>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</si>
  <si>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</si>
  <si>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</si>
  <si>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</si>
  <si>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</si>
  <si>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</si>
  <si>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</si>
  <si>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</si>
  <si>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</si>
  <si>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</si>
  <si>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</si>
  <si>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</si>
  <si>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</si>
  <si>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</si>
  <si>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</si>
  <si>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</si>
  <si>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</si>
  <si>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</si>
  <si>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</si>
  <si>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</si>
  <si>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</si>
  <si>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</si>
  <si>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</si>
  <si>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</si>
  <si>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</si>
  <si>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</si>
  <si>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</si>
  <si>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</si>
  <si>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</si>
  <si>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</si>
  <si>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</si>
  <si>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</si>
  <si>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</si>
  <si>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</si>
  <si>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</si>
  <si>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</si>
  <si>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</si>
  <si>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</si>
  <si>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</si>
  <si>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</si>
  <si>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</si>
  <si>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</si>
  <si>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</si>
  <si>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</si>
  <si>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</si>
  <si>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</si>
  <si>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</si>
  <si>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</si>
  <si>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</si>
  <si>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</si>
  <si>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</si>
  <si>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</si>
  <si>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</si>
  <si>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</si>
  <si>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</si>
  <si>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</si>
  <si>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</si>
  <si>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</si>
  <si>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</si>
  <si>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</si>
  <si>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</si>
  <si>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</si>
  <si>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</si>
  <si>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</si>
  <si>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</si>
  <si>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</si>
  <si>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</si>
  <si>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</si>
  <si>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</si>
  <si>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</si>
  <si>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</si>
  <si>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</si>
  <si>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</si>
  <si>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</si>
  <si>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</si>
  <si>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</si>
  <si>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</si>
  <si>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</si>
  <si>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</si>
  <si>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</si>
  <si>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</si>
  <si>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</si>
  <si>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</si>
  <si>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</si>
  <si>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</si>
  <si>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</si>
  <si>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</si>
  <si>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</si>
  <si>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</si>
  <si>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</si>
  <si>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</si>
  <si>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</si>
  <si>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</si>
  <si>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</si>
  <si>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</si>
  <si>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</si>
  <si>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</si>
  <si>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</si>
  <si>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</si>
  <si>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</si>
  <si>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</si>
  <si>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</si>
  <si>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</si>
  <si>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</si>
  <si>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</si>
  <si>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</si>
  <si>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</si>
  <si>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</si>
  <si>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</si>
  <si>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</si>
  <si>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</si>
  <si>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</si>
  <si>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</si>
  <si>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</si>
  <si>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</si>
  <si>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</si>
  <si>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</si>
  <si>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</si>
  <si>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</si>
  <si>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</si>
  <si>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</si>
  <si>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</si>
  <si>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</si>
  <si>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</si>
  <si>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</si>
  <si>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</si>
  <si>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</si>
  <si>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</si>
  <si>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</si>
  <si>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</si>
  <si>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</si>
  <si>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</si>
  <si>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</si>
  <si>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</si>
  <si>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</si>
  <si>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</si>
  <si>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</si>
  <si>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</si>
  <si>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</si>
  <si>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</si>
  <si>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</si>
  <si>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</si>
  <si>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</si>
  <si>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</si>
  <si>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</si>
  <si>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</si>
  <si>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</si>
  <si>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</si>
  <si>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</si>
  <si>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</si>
  <si>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</si>
  <si>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</si>
  <si>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</si>
  <si>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</si>
  <si>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</si>
  <si>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</si>
  <si>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</si>
  <si>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</si>
  <si>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</si>
  <si>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</si>
  <si>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</si>
  <si>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</si>
  <si>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</si>
  <si>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</si>
  <si>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</si>
  <si>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</si>
  <si>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</si>
  <si>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</si>
  <si>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</si>
  <si>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</si>
  <si>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</si>
  <si>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</si>
  <si>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</si>
  <si>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</si>
  <si>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</si>
  <si>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</si>
  <si>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</si>
  <si>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</si>
  <si>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</si>
  <si>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</si>
  <si>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</si>
  <si>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</si>
  <si>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</si>
  <si>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</si>
  <si>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</si>
  <si>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</si>
  <si>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</si>
  <si>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</si>
  <si>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</si>
  <si>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</si>
  <si>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</si>
  <si>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</si>
  <si>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</si>
  <si>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</si>
  <si>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</si>
  <si>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</si>
  <si>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</si>
  <si>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</si>
  <si>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</si>
  <si>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</si>
  <si>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</si>
  <si>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</si>
  <si>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</si>
  <si>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</si>
  <si>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</si>
  <si>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</si>
  <si>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</si>
  <si>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</si>
  <si>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</si>
  <si>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</si>
  <si>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</si>
  <si>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</si>
  <si>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</si>
  <si>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</si>
  <si>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</si>
  <si>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</si>
  <si>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</si>
  <si>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</si>
  <si>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</si>
  <si>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</si>
  <si>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</si>
  <si>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</si>
  <si>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</si>
  <si>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</si>
  <si>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</si>
  <si>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</si>
  <si>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</si>
  <si>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</si>
  <si>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</si>
  <si>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</si>
  <si>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</si>
  <si>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</si>
  <si>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</si>
  <si>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</si>
  <si>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</si>
  <si>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</si>
  <si>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</si>
  <si>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</si>
  <si>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</si>
  <si>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</si>
  <si>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</si>
  <si>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</si>
  <si>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</si>
  <si>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</si>
  <si>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</si>
  <si>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</si>
  <si>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</si>
  <si>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</si>
  <si>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</si>
  <si>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</si>
  <si>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</si>
  <si>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</si>
  <si>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</si>
  <si>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</si>
  <si>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</si>
  <si>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</si>
  <si>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</si>
  <si>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</si>
  <si>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</si>
  <si>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</si>
  <si>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</si>
  <si>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</si>
  <si>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</si>
  <si>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</si>
  <si>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</si>
  <si>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</si>
  <si>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</si>
  <si>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</si>
  <si>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</si>
  <si>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</si>
  <si>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</si>
  <si>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</si>
  <si>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</si>
  <si>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</si>
  <si>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</si>
  <si>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</si>
  <si>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</si>
  <si>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</si>
  <si>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</si>
  <si>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</si>
  <si>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</si>
  <si>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</si>
  <si>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</si>
  <si>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</si>
  <si>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</si>
  <si>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</si>
  <si>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</si>
  <si>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</si>
  <si>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</si>
  <si>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</si>
  <si>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</si>
  <si>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</si>
  <si>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</si>
  <si>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</si>
  <si>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</si>
  <si>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</si>
  <si>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</si>
  <si>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</si>
  <si>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</si>
  <si>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</si>
  <si>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</si>
  <si>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</si>
  <si>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</si>
  <si>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</si>
  <si>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</si>
  <si>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</si>
  <si>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</si>
  <si>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</si>
  <si>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</si>
  <si>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</si>
  <si>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</si>
  <si>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</si>
  <si>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</si>
  <si>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</si>
  <si>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</si>
  <si>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</si>
  <si>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</si>
  <si>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</si>
  <si>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</si>
  <si>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</si>
  <si>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</si>
  <si>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</si>
  <si>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</si>
  <si>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</si>
  <si>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</si>
  <si>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</si>
  <si>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</si>
  <si>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</si>
  <si>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</si>
  <si>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</si>
  <si>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</si>
  <si>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</si>
  <si>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</si>
  <si>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</si>
  <si>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</si>
  <si>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</si>
  <si>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</si>
  <si>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</si>
  <si>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</si>
  <si>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</si>
  <si>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</si>
  <si>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</si>
  <si>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</si>
  <si>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</si>
  <si>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</si>
  <si>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</si>
  <si>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</si>
  <si>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</si>
  <si>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</si>
  <si>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</si>
  <si>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</si>
  <si>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</si>
  <si>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</si>
  <si>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</si>
  <si>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</si>
  <si>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</si>
  <si>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</si>
  <si>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</si>
  <si>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</si>
  <si>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</si>
  <si>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</si>
  <si>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</si>
  <si>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</si>
  <si>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</si>
  <si>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</si>
  <si>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</si>
  <si>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</si>
  <si>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</si>
  <si>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</si>
  <si>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</si>
  <si>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</si>
  <si>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</si>
  <si>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</si>
  <si>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</si>
  <si>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</si>
  <si>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</si>
  <si>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</si>
  <si>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</si>
  <si>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</si>
  <si>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</si>
  <si>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</si>
  <si>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</si>
  <si>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</si>
  <si>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</si>
  <si>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</si>
  <si>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</si>
  <si>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</si>
  <si>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</si>
  <si>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</si>
  <si>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</si>
  <si>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</si>
  <si>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</si>
  <si>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</si>
  <si>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</si>
  <si>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</si>
  <si>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</si>
  <si>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</si>
  <si>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</si>
  <si>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</si>
  <si>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</si>
  <si>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</si>
  <si>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</si>
  <si>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</si>
  <si>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</si>
  <si>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</si>
  <si>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</si>
  <si>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</si>
  <si>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</si>
  <si>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</si>
  <si>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</si>
  <si>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</si>
  <si>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</si>
  <si>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</si>
  <si>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</si>
  <si>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</si>
  <si>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</si>
  <si>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</si>
  <si>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</si>
  <si>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</si>
  <si>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</si>
  <si>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</si>
  <si>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</si>
  <si>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</si>
  <si>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</si>
  <si>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</si>
  <si>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</si>
  <si>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</si>
  <si>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</si>
  <si>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</si>
  <si>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</si>
  <si>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</si>
  <si>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</si>
  <si>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</si>
  <si>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</si>
  <si>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</si>
  <si>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</si>
  <si>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</si>
  <si>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</si>
  <si>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</si>
  <si>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</si>
  <si>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</si>
  <si>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</si>
  <si>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</si>
  <si>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</si>
  <si>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</si>
  <si>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</si>
  <si>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</si>
  <si>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</si>
  <si>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</si>
  <si>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технологии (девушки)</t>
  </si>
  <si>
    <t>Шпортенко</t>
  </si>
  <si>
    <t>Дарья</t>
  </si>
  <si>
    <t>Владимировна</t>
  </si>
  <si>
    <t xml:space="preserve">Демченко </t>
  </si>
  <si>
    <t>Элеонора</t>
  </si>
  <si>
    <t>Александра</t>
  </si>
  <si>
    <t xml:space="preserve">Сидоренко </t>
  </si>
  <si>
    <t xml:space="preserve">Ксения </t>
  </si>
  <si>
    <t>Алексеевна</t>
  </si>
  <si>
    <t>Бондарева</t>
  </si>
  <si>
    <t xml:space="preserve">Виктория </t>
  </si>
  <si>
    <t>Денисовна</t>
  </si>
  <si>
    <t xml:space="preserve">Патетина </t>
  </si>
  <si>
    <t xml:space="preserve">София </t>
  </si>
  <si>
    <t>Михайловна</t>
  </si>
  <si>
    <t>Пыркова</t>
  </si>
  <si>
    <t>Эдуардовна</t>
  </si>
  <si>
    <t>Даниленко</t>
  </si>
  <si>
    <t>Екатерина</t>
  </si>
  <si>
    <t>Викторовна</t>
  </si>
  <si>
    <t>Афанасьева</t>
  </si>
  <si>
    <t>Максимовна</t>
  </si>
  <si>
    <t>Коробкова</t>
  </si>
  <si>
    <t>Юлия</t>
  </si>
  <si>
    <t>Маратовна</t>
  </si>
  <si>
    <t>Стецко</t>
  </si>
  <si>
    <t>Алина</t>
  </si>
  <si>
    <t>Сергеевна</t>
  </si>
  <si>
    <t>Чередниченко</t>
  </si>
  <si>
    <t>Эльвира</t>
  </si>
  <si>
    <t>Романовна</t>
  </si>
  <si>
    <t>Татьяна</t>
  </si>
  <si>
    <t>Андреевна</t>
  </si>
  <si>
    <t xml:space="preserve">Кузнецова </t>
  </si>
  <si>
    <t>Козырева</t>
  </si>
  <si>
    <t>Яна</t>
  </si>
  <si>
    <t>Тищенко</t>
  </si>
  <si>
    <t>Алимовна</t>
  </si>
  <si>
    <t>Леверкина</t>
  </si>
  <si>
    <t>Елизавета</t>
  </si>
  <si>
    <t>Видюкова</t>
  </si>
  <si>
    <t>Мария</t>
  </si>
  <si>
    <t>Борисовна</t>
  </si>
  <si>
    <t>Субботина</t>
  </si>
  <si>
    <t>Потченко</t>
  </si>
  <si>
    <t>Кира</t>
  </si>
  <si>
    <t>Тихонова</t>
  </si>
  <si>
    <t>София</t>
  </si>
  <si>
    <t>Дроговозова</t>
  </si>
  <si>
    <t>Валерия</t>
  </si>
  <si>
    <t>Северинова</t>
  </si>
  <si>
    <t>Вячеславовна</t>
  </si>
  <si>
    <t>Гуреева</t>
  </si>
  <si>
    <t>Искендерова</t>
  </si>
  <si>
    <t>Ирина</t>
  </si>
  <si>
    <t>Игоревна</t>
  </si>
  <si>
    <t>Орлова</t>
  </si>
  <si>
    <t>Злата</t>
  </si>
  <si>
    <t>Александровна</t>
  </si>
  <si>
    <t>Дидоренко</t>
  </si>
  <si>
    <t>Олеговна</t>
  </si>
  <si>
    <t>Титова</t>
  </si>
  <si>
    <t>Кристина</t>
  </si>
  <si>
    <t>Юрьевна</t>
  </si>
  <si>
    <t>Любимова</t>
  </si>
  <si>
    <t>Суханова</t>
  </si>
  <si>
    <t>Липчанская</t>
  </si>
  <si>
    <t>Софья</t>
  </si>
  <si>
    <t>Евгеньевна</t>
  </si>
  <si>
    <t>Шульженко</t>
  </si>
  <si>
    <t>Альбина</t>
  </si>
  <si>
    <t>Соколова</t>
  </si>
  <si>
    <t>Бочкова</t>
  </si>
  <si>
    <t>Луковенко</t>
  </si>
  <si>
    <t>Витальевна</t>
  </si>
  <si>
    <t>Черникова</t>
  </si>
  <si>
    <t>Дмитриевна</t>
  </si>
  <si>
    <t>Шеляжинская</t>
  </si>
  <si>
    <t>Анастасия</t>
  </si>
  <si>
    <t>Ксения</t>
  </si>
  <si>
    <t xml:space="preserve">Литовченко </t>
  </si>
  <si>
    <t>Виктория</t>
  </si>
  <si>
    <t>Глобина</t>
  </si>
  <si>
    <t>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</si>
</sst>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8;&#1045;&#1061;&#1053;&#1054;&#1051;&#1054;&#1043;&#1048;&#1071;_7_&#1076;&#1077;&#1074;&#1091;&#1096;&#1082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8;&#1045;&#1061;&#1053;&#1054;&#1051;&#1054;&#1043;&#1048;&#1071;_8_&#1076;&#1077;&#1074;&#1091;&#1096;&#1082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8;&#1045;&#1061;&#1053;&#1054;&#1051;&#1054;&#1043;&#1048;&#1071;_9_&#1076;&#1077;&#1074;&#1091;&#1096;&#1082;&#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7;&#1054;&#1064;%20&#8470;8%20&#1048;&#1085;&#1092;&#1086;&#1088;&#1084;&#1072;&#1090;&#1080;&#1082;&#1072;%207-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8;&#1045;&#1061;&#1053;&#1054;&#1051;&#1054;&#1043;&#1048;&#1071;_10_11_&#1076;&#1077;&#1074;&#1091;&#1096;&#1082;&#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90;&#1077;&#1093;&#1085;&#1086;&#1083;&#1086;&#1075;&#1080;&#1103;_8_&#1078;_&#1092;&#1086;&#1088;&#1084;&#1072;%2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90;&#1077;&#1093;&#1085;&#1086;&#1083;&#1086;&#1075;&#1080;&#1103;_9_&#1078;_&#1092;&#1086;&#1088;&#1084;&#1072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90;&#1077;&#1093;&#1085;&#1086;&#1083;&#1086;&#1075;&#1080;&#1103;_10_&#1078;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4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27" t="s">
        <v>2787</v>
      </c>
      <c r="C3" s="27"/>
      <c r="E3" s="24"/>
      <c r="F3" s="21"/>
      <c r="G3" s="1"/>
    </row>
    <row r="4" spans="1:7" x14ac:dyDescent="0.3">
      <c r="A4" s="28"/>
      <c r="B4" s="29"/>
      <c r="C4" s="29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26">
        <v>1</v>
      </c>
      <c r="B8" s="33" t="s">
        <v>2808</v>
      </c>
      <c r="C8" s="33" t="s">
        <v>2789</v>
      </c>
      <c r="D8" s="33" t="s">
        <v>2809</v>
      </c>
      <c r="E8" s="30">
        <v>288</v>
      </c>
      <c r="F8" s="34" t="str">
        <f>VLOOKUP(E8,[1]ОО!C:E,3,FALSE)</f>
        <v>Муниципальное бюджетное общеобразовательное учреждение лицей № 7 имени маршала авиации А.Н. Ефимова</v>
      </c>
      <c r="G8" s="33">
        <v>7</v>
      </c>
    </row>
    <row r="9" spans="1:7" ht="41.4" x14ac:dyDescent="0.3">
      <c r="A9" s="26">
        <f>A8+1</f>
        <v>2</v>
      </c>
      <c r="B9" s="33" t="s">
        <v>2797</v>
      </c>
      <c r="C9" s="33" t="s">
        <v>2798</v>
      </c>
      <c r="D9" s="33" t="s">
        <v>2799</v>
      </c>
      <c r="E9" s="30">
        <v>286</v>
      </c>
      <c r="F9" s="34" t="str">
        <f>VLOOKUP(E9,[1]ОО!C:E,3,FALSE)</f>
        <v>Муниципальное бюджетное общеобразовательное учреждение средняя общеобразовательная школа №4</v>
      </c>
      <c r="G9" s="33">
        <v>7</v>
      </c>
    </row>
    <row r="10" spans="1:7" ht="41.4" x14ac:dyDescent="0.3">
      <c r="A10" s="26">
        <f t="shared" ref="A10:A44" si="0">A9+1</f>
        <v>3</v>
      </c>
      <c r="B10" s="30" t="s">
        <v>2860</v>
      </c>
      <c r="C10" s="30" t="s">
        <v>2867</v>
      </c>
      <c r="D10" s="30" t="s">
        <v>2846</v>
      </c>
      <c r="E10" s="30">
        <v>288</v>
      </c>
      <c r="F10" s="34" t="str">
        <f>VLOOKUP(E10,[6]ОО!C:E,3,FALSE)</f>
        <v>Муниципальное бюджетное общеобразовательное учреждение лицей № 7 имени маршала авиации А.Н. Ефимова</v>
      </c>
      <c r="G10" s="33">
        <v>9</v>
      </c>
    </row>
    <row r="11" spans="1:7" ht="41.4" x14ac:dyDescent="0.3">
      <c r="A11" s="26">
        <f t="shared" si="0"/>
        <v>4</v>
      </c>
      <c r="B11" s="33" t="s">
        <v>2828</v>
      </c>
      <c r="C11" s="33" t="s">
        <v>2829</v>
      </c>
      <c r="D11" s="33" t="s">
        <v>2830</v>
      </c>
      <c r="E11" s="30">
        <v>289</v>
      </c>
      <c r="F11" s="34" t="str">
        <f>VLOOKUP(E11,[2]ОО!C:E,3,FALSE)</f>
        <v>Муниципальное бюджетное общеобразовательное учреждение средняя общеобразовательная школа №8</v>
      </c>
      <c r="G11" s="33">
        <v>8</v>
      </c>
    </row>
    <row r="12" spans="1:7" ht="41.4" x14ac:dyDescent="0.3">
      <c r="A12" s="26">
        <f t="shared" si="0"/>
        <v>5</v>
      </c>
      <c r="B12" s="30" t="s">
        <v>2870</v>
      </c>
      <c r="C12" s="30" t="s">
        <v>2871</v>
      </c>
      <c r="D12" s="30" t="s">
        <v>2815</v>
      </c>
      <c r="E12" s="30">
        <v>287</v>
      </c>
      <c r="F12" s="34" t="str">
        <f>VLOOKUP(E12,[8]ОО!C:E,3,FALSE)</f>
        <v>Муниципальное общеобразовательное учреждение средняя общеобразовательная школа № 5</v>
      </c>
      <c r="G12" s="33">
        <v>11</v>
      </c>
    </row>
    <row r="13" spans="1:7" ht="41.4" x14ac:dyDescent="0.3">
      <c r="A13" s="26">
        <f t="shared" si="0"/>
        <v>6</v>
      </c>
      <c r="B13" s="33" t="s">
        <v>2840</v>
      </c>
      <c r="C13" s="33" t="s">
        <v>2829</v>
      </c>
      <c r="D13" s="33" t="s">
        <v>2807</v>
      </c>
      <c r="E13" s="30">
        <v>283</v>
      </c>
      <c r="F13" s="34" t="str">
        <f>VLOOKUP(E13,[2]ОО!C:E,3,FALSE)</f>
        <v>Муниципальное бюджетное общеобразовательное учреждение гимназия № 1 им.Пенькова М.И.</v>
      </c>
      <c r="G13" s="33">
        <v>8</v>
      </c>
    </row>
    <row r="14" spans="1:7" ht="41.4" x14ac:dyDescent="0.3">
      <c r="A14" s="26">
        <f t="shared" si="0"/>
        <v>7</v>
      </c>
      <c r="B14" s="33" t="s">
        <v>2805</v>
      </c>
      <c r="C14" s="33" t="s">
        <v>2806</v>
      </c>
      <c r="D14" s="33" t="s">
        <v>2807</v>
      </c>
      <c r="E14" s="30">
        <v>288</v>
      </c>
      <c r="F14" s="34" t="str">
        <f>VLOOKUP(E14,[1]ОО!C:E,3,FALSE)</f>
        <v>Муниципальное бюджетное общеобразовательное учреждение лицей № 7 имени маршала авиации А.Н. Ефимова</v>
      </c>
      <c r="G14" s="33">
        <v>7</v>
      </c>
    </row>
    <row r="15" spans="1:7" ht="41.4" x14ac:dyDescent="0.3">
      <c r="A15" s="26">
        <f t="shared" si="0"/>
        <v>8</v>
      </c>
      <c r="B15" s="33" t="s">
        <v>2791</v>
      </c>
      <c r="C15" s="33" t="s">
        <v>2792</v>
      </c>
      <c r="D15" s="33" t="s">
        <v>2793</v>
      </c>
      <c r="E15" s="30">
        <v>286</v>
      </c>
      <c r="F15" s="34" t="str">
        <f>VLOOKUP(E15,[1]ОО!C:E,3,FALSE)</f>
        <v>Муниципальное бюджетное общеобразовательное учреждение средняя общеобразовательная школа №4</v>
      </c>
      <c r="G15" s="33">
        <v>7</v>
      </c>
    </row>
    <row r="16" spans="1:7" ht="41.4" x14ac:dyDescent="0.3">
      <c r="A16" s="26">
        <f t="shared" si="0"/>
        <v>9</v>
      </c>
      <c r="B16" s="33" t="s">
        <v>2847</v>
      </c>
      <c r="C16" s="33" t="s">
        <v>2806</v>
      </c>
      <c r="D16" s="33" t="s">
        <v>2848</v>
      </c>
      <c r="E16" s="30">
        <v>288</v>
      </c>
      <c r="F16" s="34" t="str">
        <f>VLOOKUP(E16,[2]ОО!C:E,3,FALSE)</f>
        <v>Муниципальное бюджетное общеобразовательное учреждение лицей № 7 имени маршала авиации А.Н. Ефимова</v>
      </c>
      <c r="G16" s="33">
        <v>8</v>
      </c>
    </row>
    <row r="17" spans="1:7" ht="41.4" x14ac:dyDescent="0.3">
      <c r="A17" s="26">
        <f t="shared" si="0"/>
        <v>10</v>
      </c>
      <c r="B17" s="33" t="s">
        <v>2836</v>
      </c>
      <c r="C17" s="33" t="s">
        <v>2837</v>
      </c>
      <c r="D17" s="33" t="s">
        <v>2815</v>
      </c>
      <c r="E17" s="30">
        <v>288</v>
      </c>
      <c r="F17" s="34" t="str">
        <f>VLOOKUP(E17,[2]ОО!C:E,3,FALSE)</f>
        <v>Муниципальное бюджетное общеобразовательное учреждение лицей № 7 имени маршала авиации А.Н. Ефимова</v>
      </c>
      <c r="G17" s="33">
        <v>8</v>
      </c>
    </row>
    <row r="18" spans="1:7" ht="41.4" x14ac:dyDescent="0.3">
      <c r="A18" s="26">
        <f t="shared" si="0"/>
        <v>11</v>
      </c>
      <c r="B18" s="33" t="s">
        <v>2841</v>
      </c>
      <c r="C18" s="33" t="s">
        <v>2842</v>
      </c>
      <c r="D18" s="33" t="s">
        <v>2843</v>
      </c>
      <c r="E18" s="30">
        <v>288</v>
      </c>
      <c r="F18" s="34" t="str">
        <f>VLOOKUP(E18,[2]ОО!C:E,3,FALSE)</f>
        <v>Муниципальное бюджетное общеобразовательное учреждение лицей № 7 имени маршала авиации А.Н. Ефимова</v>
      </c>
      <c r="G18" s="33">
        <v>8</v>
      </c>
    </row>
    <row r="19" spans="1:7" ht="41.4" x14ac:dyDescent="0.3">
      <c r="A19" s="26">
        <f t="shared" si="0"/>
        <v>12</v>
      </c>
      <c r="B19" s="33" t="s">
        <v>2822</v>
      </c>
      <c r="C19" s="33" t="s">
        <v>2823</v>
      </c>
      <c r="D19" s="33" t="s">
        <v>2796</v>
      </c>
      <c r="E19" s="30">
        <v>288</v>
      </c>
      <c r="F19" s="34" t="str">
        <f>VLOOKUP(E19,[2]ОО!C:E,3,FALSE)</f>
        <v>Муниципальное бюджетное общеобразовательное учреждение лицей № 7 имени маршала авиации А.Н. Ефимова</v>
      </c>
      <c r="G19" s="33">
        <v>8</v>
      </c>
    </row>
    <row r="20" spans="1:7" ht="41.4" x14ac:dyDescent="0.3">
      <c r="A20" s="26">
        <f t="shared" si="0"/>
        <v>13</v>
      </c>
      <c r="B20" s="33" t="s">
        <v>2810</v>
      </c>
      <c r="C20" s="33" t="s">
        <v>2811</v>
      </c>
      <c r="D20" s="33" t="s">
        <v>2812</v>
      </c>
      <c r="E20" s="30">
        <v>286</v>
      </c>
      <c r="F20" s="34" t="str">
        <f>VLOOKUP(E20,[2]ОО!C:E,3,FALSE)</f>
        <v>Муниципальное бюджетное общеобразовательное учреждение средняя общеобразовательная школа №4</v>
      </c>
      <c r="G20" s="33">
        <v>8</v>
      </c>
    </row>
    <row r="21" spans="1:7" ht="41.4" x14ac:dyDescent="0.3">
      <c r="A21" s="26">
        <f t="shared" si="0"/>
        <v>14</v>
      </c>
      <c r="B21" s="33" t="s">
        <v>2821</v>
      </c>
      <c r="C21" s="33" t="s">
        <v>2806</v>
      </c>
      <c r="D21" s="33" t="s">
        <v>2818</v>
      </c>
      <c r="E21" s="30">
        <v>283</v>
      </c>
      <c r="F21" s="34" t="str">
        <f>VLOOKUP(E21,[2]ОО!C:E,3,FALSE)</f>
        <v>Муниципальное бюджетное общеобразовательное учреждение гимназия № 1 им.Пенькова М.И.</v>
      </c>
      <c r="G21" s="33">
        <v>8</v>
      </c>
    </row>
    <row r="22" spans="1:7" ht="41.4" x14ac:dyDescent="0.3">
      <c r="A22" s="26">
        <f t="shared" si="0"/>
        <v>15</v>
      </c>
      <c r="B22" s="33" t="s">
        <v>2826</v>
      </c>
      <c r="C22" s="33" t="s">
        <v>2827</v>
      </c>
      <c r="D22" s="33" t="s">
        <v>2796</v>
      </c>
      <c r="E22" s="30">
        <v>289</v>
      </c>
      <c r="F22" s="34" t="str">
        <f>VLOOKUP(E22,[2]ОО!C:E,3,FALSE)</f>
        <v>Муниципальное бюджетное общеобразовательное учреждение средняя общеобразовательная школа №8</v>
      </c>
      <c r="G22" s="33">
        <v>8</v>
      </c>
    </row>
    <row r="23" spans="1:7" ht="41.4" x14ac:dyDescent="0.3">
      <c r="A23" s="26">
        <f t="shared" si="0"/>
        <v>16</v>
      </c>
      <c r="B23" s="33" t="s">
        <v>2854</v>
      </c>
      <c r="C23" s="33" t="s">
        <v>2855</v>
      </c>
      <c r="D23" s="33" t="s">
        <v>2856</v>
      </c>
      <c r="E23" s="30">
        <v>289</v>
      </c>
      <c r="F23" s="34" t="str">
        <f>VLOOKUP(E23,[3]ОО!C:E,3,FALSE)</f>
        <v>Муниципальное бюджетное общеобразовательное учреждение средняя общеобразовательная школа №8</v>
      </c>
      <c r="G23" s="33">
        <v>9</v>
      </c>
    </row>
    <row r="24" spans="1:7" ht="41.4" x14ac:dyDescent="0.3">
      <c r="A24" s="26">
        <f t="shared" si="0"/>
        <v>17</v>
      </c>
      <c r="B24" s="30" t="s">
        <v>2868</v>
      </c>
      <c r="C24" s="30" t="s">
        <v>2869</v>
      </c>
      <c r="D24" s="30" t="s">
        <v>2815</v>
      </c>
      <c r="E24" s="30">
        <v>283</v>
      </c>
      <c r="F24" s="34" t="str">
        <f>VLOOKUP(E24,[7]ОО!C:E,3,FALSE)</f>
        <v>Муниципальное бюджетное общеобразовательное учреждение гимназия № 1 им.Пенькова М.И.</v>
      </c>
      <c r="G24" s="33">
        <v>10</v>
      </c>
    </row>
    <row r="25" spans="1:7" ht="41.4" x14ac:dyDescent="0.3">
      <c r="A25" s="26">
        <f t="shared" si="0"/>
        <v>18</v>
      </c>
      <c r="B25" s="30" t="s">
        <v>2861</v>
      </c>
      <c r="C25" s="30" t="s">
        <v>2806</v>
      </c>
      <c r="D25" s="30" t="s">
        <v>2862</v>
      </c>
      <c r="E25" s="30">
        <v>288</v>
      </c>
      <c r="F25" s="34" t="str">
        <f>VLOOKUP(E25,[7]ОО!C:E,3,FALSE)</f>
        <v>Муниципальное бюджетное общеобразовательное учреждение лицей № 7 имени маршала авиации А.Н. Ефимова</v>
      </c>
      <c r="G25" s="33">
        <v>10</v>
      </c>
    </row>
    <row r="26" spans="1:7" ht="41.4" x14ac:dyDescent="0.3">
      <c r="A26" s="26">
        <f t="shared" si="0"/>
        <v>19</v>
      </c>
      <c r="B26" s="33" t="s">
        <v>2852</v>
      </c>
      <c r="C26" s="33" t="s">
        <v>2827</v>
      </c>
      <c r="D26" s="33" t="s">
        <v>2790</v>
      </c>
      <c r="E26" s="30">
        <v>283</v>
      </c>
      <c r="F26" s="34" t="str">
        <f>VLOOKUP(E26,[2]ОО!C:E,3,FALSE)</f>
        <v>Муниципальное бюджетное общеобразовательное учреждение гимназия № 1 им.Пенькова М.И.</v>
      </c>
      <c r="G26" s="33">
        <v>8</v>
      </c>
    </row>
    <row r="27" spans="1:7" ht="41.4" x14ac:dyDescent="0.3">
      <c r="A27" s="26">
        <f t="shared" si="0"/>
        <v>20</v>
      </c>
      <c r="B27" s="33" t="s">
        <v>2844</v>
      </c>
      <c r="C27" s="33" t="s">
        <v>2845</v>
      </c>
      <c r="D27" s="33" t="s">
        <v>2846</v>
      </c>
      <c r="E27" s="30">
        <v>288</v>
      </c>
      <c r="F27" s="34" t="str">
        <f>VLOOKUP(E27,[2]ОО!C:E,3,FALSE)</f>
        <v>Муниципальное бюджетное общеобразовательное учреждение лицей № 7 имени маршала авиации А.Н. Ефимова</v>
      </c>
      <c r="G27" s="33">
        <v>8</v>
      </c>
    </row>
    <row r="28" spans="1:7" ht="41.4" x14ac:dyDescent="0.3">
      <c r="A28" s="26">
        <f t="shared" si="0"/>
        <v>21</v>
      </c>
      <c r="B28" s="33" t="s">
        <v>2800</v>
      </c>
      <c r="C28" s="33" t="s">
        <v>2801</v>
      </c>
      <c r="D28" s="33" t="s">
        <v>2802</v>
      </c>
      <c r="E28" s="30">
        <v>283</v>
      </c>
      <c r="F28" s="34" t="str">
        <f>VLOOKUP(E28,[1]ОО!C:E,3,FALSE)</f>
        <v>Муниципальное бюджетное общеобразовательное учреждение гимназия № 1 им.Пенькова М.И.</v>
      </c>
      <c r="G28" s="33">
        <v>7</v>
      </c>
    </row>
    <row r="29" spans="1:7" ht="41.4" x14ac:dyDescent="0.3">
      <c r="A29" s="26">
        <f t="shared" si="0"/>
        <v>22</v>
      </c>
      <c r="B29" s="33" t="s">
        <v>2832</v>
      </c>
      <c r="C29" s="33" t="s">
        <v>2833</v>
      </c>
      <c r="D29" s="33" t="s">
        <v>2820</v>
      </c>
      <c r="E29" s="30">
        <v>283</v>
      </c>
      <c r="F29" s="34" t="str">
        <f>VLOOKUP(E29,[2]ОО!C:E,3,FALSE)</f>
        <v>Муниципальное бюджетное общеобразовательное учреждение гимназия № 1 им.Пенькова М.И.</v>
      </c>
      <c r="G29" s="33">
        <v>8</v>
      </c>
    </row>
    <row r="30" spans="1:7" ht="41.4" x14ac:dyDescent="0.3">
      <c r="A30" s="26">
        <f t="shared" si="0"/>
        <v>23</v>
      </c>
      <c r="B30" s="33" t="s">
        <v>2803</v>
      </c>
      <c r="C30" s="33" t="s">
        <v>2793</v>
      </c>
      <c r="D30" s="33" t="s">
        <v>2804</v>
      </c>
      <c r="E30" s="30">
        <v>283</v>
      </c>
      <c r="F30" s="34" t="str">
        <f>VLOOKUP(E30,[1]ОО!C:E,3,FALSE)</f>
        <v>Муниципальное бюджетное общеобразовательное учреждение гимназия № 1 им.Пенькова М.И.</v>
      </c>
      <c r="G30" s="33">
        <v>7</v>
      </c>
    </row>
    <row r="31" spans="1:7" ht="41.4" x14ac:dyDescent="0.3">
      <c r="A31" s="26">
        <f t="shared" si="0"/>
        <v>24</v>
      </c>
      <c r="B31" s="33" t="s">
        <v>2838</v>
      </c>
      <c r="C31" s="33" t="s">
        <v>2798</v>
      </c>
      <c r="D31" s="33" t="s">
        <v>2839</v>
      </c>
      <c r="E31" s="30">
        <v>283</v>
      </c>
      <c r="F31" s="34" t="str">
        <f>VLOOKUP(E31,[2]ОО!C:E,3,FALSE)</f>
        <v>Муниципальное бюджетное общеобразовательное учреждение гимназия № 1 им.Пенькова М.И.</v>
      </c>
      <c r="G31" s="33">
        <v>8</v>
      </c>
    </row>
    <row r="32" spans="1:7" ht="41.4" x14ac:dyDescent="0.3">
      <c r="A32" s="26">
        <f t="shared" si="0"/>
        <v>25</v>
      </c>
      <c r="B32" s="33" t="s">
        <v>2794</v>
      </c>
      <c r="C32" s="33" t="s">
        <v>2795</v>
      </c>
      <c r="D32" s="33" t="s">
        <v>2796</v>
      </c>
      <c r="E32" s="30">
        <v>288</v>
      </c>
      <c r="F32" s="34" t="str">
        <f>VLOOKUP(E32,[1]ОО!C:E,3,FALSE)</f>
        <v>Муниципальное бюджетное общеобразовательное учреждение лицей № 7 имени маршала авиации А.Н. Ефимова</v>
      </c>
      <c r="G32" s="33">
        <v>7</v>
      </c>
    </row>
    <row r="33" spans="1:7" ht="41.4" x14ac:dyDescent="0.3">
      <c r="A33" s="26">
        <f t="shared" si="0"/>
        <v>26</v>
      </c>
      <c r="B33" s="33" t="s">
        <v>2859</v>
      </c>
      <c r="C33" s="33" t="s">
        <v>2819</v>
      </c>
      <c r="D33" s="33" t="s">
        <v>2820</v>
      </c>
      <c r="E33" s="30">
        <v>289</v>
      </c>
      <c r="F33" s="34" t="str">
        <f>VLOOKUP(E33,[4]ОО!C:E,3,FALSE)</f>
        <v>Муниципальное бюджетное общеобразовательное учреждение средняя общеобразовательная школа №8</v>
      </c>
      <c r="G33" s="33">
        <v>9</v>
      </c>
    </row>
    <row r="34" spans="1:7" ht="41.4" x14ac:dyDescent="0.3">
      <c r="A34" s="26">
        <f t="shared" si="0"/>
        <v>27</v>
      </c>
      <c r="B34" s="33" t="s">
        <v>2813</v>
      </c>
      <c r="C34" s="33" t="s">
        <v>2814</v>
      </c>
      <c r="D34" s="33" t="s">
        <v>2815</v>
      </c>
      <c r="E34" s="30">
        <v>286</v>
      </c>
      <c r="F34" s="34" t="str">
        <f>VLOOKUP(E34,[2]ОО!C:E,3,FALSE)</f>
        <v>Муниципальное бюджетное общеобразовательное учреждение средняя общеобразовательная школа №4</v>
      </c>
      <c r="G34" s="33">
        <v>8</v>
      </c>
    </row>
    <row r="35" spans="1:7" ht="41.4" x14ac:dyDescent="0.3">
      <c r="A35" s="26">
        <f t="shared" si="0"/>
        <v>28</v>
      </c>
      <c r="B35" s="33" t="s">
        <v>2831</v>
      </c>
      <c r="C35" s="33" t="s">
        <v>2793</v>
      </c>
      <c r="D35" s="33" t="s">
        <v>2799</v>
      </c>
      <c r="E35" s="30">
        <v>283</v>
      </c>
      <c r="F35" s="34" t="str">
        <f>VLOOKUP(E35,[2]ОО!C:E,3,FALSE)</f>
        <v>Муниципальное бюджетное общеобразовательное учреждение гимназия № 1 им.Пенькова М.И.</v>
      </c>
      <c r="G35" s="33">
        <v>8</v>
      </c>
    </row>
    <row r="36" spans="1:7" ht="41.4" x14ac:dyDescent="0.3">
      <c r="A36" s="26">
        <f t="shared" si="0"/>
        <v>29</v>
      </c>
      <c r="B36" s="33" t="s">
        <v>2853</v>
      </c>
      <c r="C36" s="33" t="s">
        <v>2793</v>
      </c>
      <c r="D36" s="33" t="s">
        <v>2796</v>
      </c>
      <c r="E36" s="30">
        <v>289</v>
      </c>
      <c r="F36" s="34" t="str">
        <f>VLOOKUP(E36,[3]ОО!C:E,3,FALSE)</f>
        <v>Муниципальное бюджетное общеобразовательное учреждение средняя общеобразовательная школа №8</v>
      </c>
      <c r="G36" s="33">
        <v>9</v>
      </c>
    </row>
    <row r="37" spans="1:7" ht="41.4" x14ac:dyDescent="0.3">
      <c r="A37" s="26">
        <f t="shared" si="0"/>
        <v>30</v>
      </c>
      <c r="B37" s="33" t="s">
        <v>2849</v>
      </c>
      <c r="C37" s="33" t="s">
        <v>2850</v>
      </c>
      <c r="D37" s="33" t="s">
        <v>2851</v>
      </c>
      <c r="E37" s="30">
        <v>288</v>
      </c>
      <c r="F37" s="34" t="str">
        <f>VLOOKUP(E37,[2]ОО!C:E,3,FALSE)</f>
        <v>Муниципальное бюджетное общеобразовательное учреждение лицей № 7 имени маршала авиации А.Н. Ефимова</v>
      </c>
      <c r="G37" s="33">
        <v>8</v>
      </c>
    </row>
    <row r="38" spans="1:7" ht="41.4" x14ac:dyDescent="0.3">
      <c r="A38" s="26">
        <f t="shared" si="0"/>
        <v>31</v>
      </c>
      <c r="B38" s="33" t="s">
        <v>2834</v>
      </c>
      <c r="C38" s="33" t="s">
        <v>2835</v>
      </c>
      <c r="D38" s="33" t="s">
        <v>2790</v>
      </c>
      <c r="E38" s="30">
        <v>283</v>
      </c>
      <c r="F38" s="34" t="str">
        <f>VLOOKUP(E38,[2]ОО!C:E,3,FALSE)</f>
        <v>Муниципальное бюджетное общеобразовательное учреждение гимназия № 1 им.Пенькова М.И.</v>
      </c>
      <c r="G38" s="33">
        <v>8</v>
      </c>
    </row>
    <row r="39" spans="1:7" ht="41.4" x14ac:dyDescent="0.3">
      <c r="A39" s="26">
        <f t="shared" si="0"/>
        <v>32</v>
      </c>
      <c r="B39" s="33" t="s">
        <v>2824</v>
      </c>
      <c r="C39" s="33" t="s">
        <v>2811</v>
      </c>
      <c r="D39" s="33" t="s">
        <v>2825</v>
      </c>
      <c r="E39" s="30">
        <v>286</v>
      </c>
      <c r="F39" s="34" t="str">
        <f>VLOOKUP(E39,[2]ОО!C:E,3,FALSE)</f>
        <v>Муниципальное бюджетное общеобразовательное учреждение средняя общеобразовательная школа №4</v>
      </c>
      <c r="G39" s="33">
        <v>8</v>
      </c>
    </row>
    <row r="40" spans="1:7" ht="41.4" x14ac:dyDescent="0.3">
      <c r="A40" s="26">
        <f t="shared" si="0"/>
        <v>33</v>
      </c>
      <c r="B40" s="33" t="s">
        <v>2816</v>
      </c>
      <c r="C40" s="33" t="s">
        <v>2817</v>
      </c>
      <c r="D40" s="33" t="s">
        <v>2818</v>
      </c>
      <c r="E40" s="30">
        <v>289</v>
      </c>
      <c r="F40" s="34" t="str">
        <f>VLOOKUP(E40,[2]ОО!C:E,3,FALSE)</f>
        <v>Муниципальное бюджетное общеобразовательное учреждение средняя общеобразовательная школа №8</v>
      </c>
      <c r="G40" s="33">
        <v>8</v>
      </c>
    </row>
    <row r="41" spans="1:7" ht="41.4" x14ac:dyDescent="0.3">
      <c r="A41" s="26">
        <f t="shared" si="0"/>
        <v>34</v>
      </c>
      <c r="B41" s="31" t="s">
        <v>2863</v>
      </c>
      <c r="C41" s="32" t="s">
        <v>2806</v>
      </c>
      <c r="D41" s="32" t="s">
        <v>2864</v>
      </c>
      <c r="E41" s="32">
        <v>288</v>
      </c>
      <c r="F41" s="34" t="str">
        <f>VLOOKUP(E41,[6]ОО!C:E,3,FALSE)</f>
        <v>Муниципальное бюджетное общеобразовательное учреждение лицей № 7 имени маршала авиации А.Н. Ефимова</v>
      </c>
      <c r="G41" s="33">
        <v>9</v>
      </c>
    </row>
    <row r="42" spans="1:7" ht="41.4" x14ac:dyDescent="0.3">
      <c r="A42" s="26">
        <f t="shared" si="0"/>
        <v>35</v>
      </c>
      <c r="B42" s="31" t="s">
        <v>2865</v>
      </c>
      <c r="C42" s="32" t="s">
        <v>2866</v>
      </c>
      <c r="D42" s="32" t="s">
        <v>2846</v>
      </c>
      <c r="E42" s="32">
        <v>288</v>
      </c>
      <c r="F42" s="34" t="str">
        <f>VLOOKUP(E42,[6]ОО!C:E,3,FALSE)</f>
        <v>Муниципальное бюджетное общеобразовательное учреждение лицей № 7 имени маршала авиации А.Н. Ефимова</v>
      </c>
      <c r="G42" s="33">
        <v>9</v>
      </c>
    </row>
    <row r="43" spans="1:7" ht="41.4" x14ac:dyDescent="0.3">
      <c r="A43" s="26">
        <f t="shared" si="0"/>
        <v>36</v>
      </c>
      <c r="B43" s="35" t="s">
        <v>2788</v>
      </c>
      <c r="C43" s="36" t="s">
        <v>2789</v>
      </c>
      <c r="D43" s="36" t="s">
        <v>2790</v>
      </c>
      <c r="E43" s="32">
        <v>286</v>
      </c>
      <c r="F43" s="34" t="str">
        <f>VLOOKUP(E43,[1]ОО!C:E,3,FALSE)</f>
        <v>Муниципальное бюджетное общеобразовательное учреждение средняя общеобразовательная школа №4</v>
      </c>
      <c r="G43" s="33">
        <v>7</v>
      </c>
    </row>
    <row r="44" spans="1:7" ht="41.4" x14ac:dyDescent="0.3">
      <c r="A44" s="26">
        <f t="shared" si="0"/>
        <v>37</v>
      </c>
      <c r="B44" s="33" t="s">
        <v>2857</v>
      </c>
      <c r="C44" s="37" t="s">
        <v>2858</v>
      </c>
      <c r="D44" s="37" t="s">
        <v>2799</v>
      </c>
      <c r="E44" s="38">
        <v>289</v>
      </c>
      <c r="F44" s="34" t="str">
        <f>VLOOKUP(E44,[5]ОО!C:E,3,FALSE)</f>
        <v>Муниципальное бюджетное общеобразовательное учреждение средняя общеобразовательная школа №8</v>
      </c>
      <c r="G44" s="33">
        <v>10</v>
      </c>
    </row>
  </sheetData>
  <sortState ref="B8:N48">
    <sortCondition ref="B8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2021-11-14T22:16:18Z</dcterms:modified>
</cp:coreProperties>
</file>