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F25" i="4" l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F56" i="4"/>
  <c r="F29" i="4"/>
  <c r="F28" i="4"/>
  <c r="F27" i="4"/>
  <c r="F26" i="4"/>
  <c r="F24" i="4"/>
  <c r="F34" i="4" l="1"/>
  <c r="F61" i="4"/>
  <c r="F33" i="4"/>
  <c r="F68" i="4" l="1"/>
  <c r="F67" i="4"/>
  <c r="F60" i="4" l="1"/>
  <c r="F59" i="4"/>
  <c r="F70" i="4"/>
  <c r="F58" i="4"/>
  <c r="F15" i="4"/>
  <c r="F21" i="4"/>
  <c r="F69" i="4"/>
  <c r="F53" i="4"/>
  <c r="F52" i="4"/>
  <c r="F57" i="4" l="1"/>
  <c r="F66" i="4"/>
  <c r="F65" i="4"/>
  <c r="F51" i="4"/>
  <c r="F8" i="4"/>
</calcChain>
</file>

<file path=xl/sharedStrings.xml><?xml version="1.0" encoding="utf-8"?>
<sst xmlns="http://schemas.openxmlformats.org/spreadsheetml/2006/main" count="5560" uniqueCount="2945">
  <si>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</si>
  <si>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</si>
  <si>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</si>
  <si>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</si>
  <si>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</si>
  <si>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</si>
  <si>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</si>
  <si>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</si>
  <si>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</si>
  <si>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</si>
  <si>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</si>
  <si>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</si>
  <si>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</si>
  <si>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</si>
  <si>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</si>
  <si>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</si>
  <si>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</si>
  <si>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</si>
  <si>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</si>
  <si>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</si>
  <si>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</si>
  <si>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</si>
  <si>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</si>
  <si>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</si>
  <si>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</si>
  <si>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</si>
  <si>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</si>
  <si>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</si>
  <si>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</si>
  <si>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</si>
  <si>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</si>
  <si>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</si>
  <si>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</si>
  <si>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</si>
  <si>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</si>
  <si>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</si>
  <si>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</si>
  <si>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</si>
  <si>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</si>
  <si>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</si>
  <si>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</si>
  <si>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</si>
  <si>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</si>
  <si>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</si>
  <si>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</si>
  <si>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</si>
  <si>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</si>
  <si>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</si>
  <si>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</si>
  <si>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</si>
  <si>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</si>
  <si>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</si>
  <si>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</si>
  <si>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</si>
  <si>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</si>
  <si>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</si>
  <si>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</si>
  <si>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</si>
  <si>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</si>
  <si>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</si>
  <si>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</si>
  <si>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</si>
  <si>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</si>
  <si>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</si>
  <si>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</si>
  <si>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</si>
  <si>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</si>
  <si>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</si>
  <si>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</si>
  <si>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</si>
  <si>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</si>
  <si>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</si>
  <si>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</si>
  <si>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</si>
  <si>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</si>
  <si>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</si>
  <si>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</si>
  <si>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</si>
  <si>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</si>
  <si>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</si>
  <si>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</si>
  <si>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</si>
  <si>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</si>
  <si>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</si>
  <si>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</si>
  <si>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</si>
  <si>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</si>
  <si>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</si>
  <si>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</si>
  <si>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</si>
  <si>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</si>
  <si>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</si>
  <si>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</si>
  <si>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</si>
  <si>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</si>
  <si>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</si>
  <si>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</si>
  <si>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</si>
  <si>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</si>
  <si>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</si>
  <si>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</si>
  <si>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</si>
  <si>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</si>
  <si>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</si>
  <si>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</si>
  <si>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</si>
  <si>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</si>
  <si>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</si>
  <si>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</si>
  <si>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</si>
  <si>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</si>
  <si>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</si>
  <si>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</si>
  <si>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</si>
  <si>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</si>
  <si>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</si>
  <si>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</si>
  <si>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</si>
  <si>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</si>
  <si>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</si>
  <si>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</si>
  <si>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</si>
  <si>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</si>
  <si>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</si>
  <si>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</si>
  <si>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</si>
  <si>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</si>
  <si>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</si>
  <si>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</si>
  <si>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</si>
  <si>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</si>
  <si>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</si>
  <si>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</si>
  <si>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</si>
  <si>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</si>
  <si>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</si>
  <si>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</si>
  <si>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</si>
  <si>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</si>
  <si>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</si>
  <si>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</si>
  <si>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</si>
  <si>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</si>
  <si>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</si>
  <si>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</si>
  <si>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</si>
  <si>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</si>
  <si>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</si>
  <si>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</si>
  <si>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</si>
  <si>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</si>
  <si>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</si>
  <si>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</si>
  <si>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</si>
  <si>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</si>
  <si>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</si>
  <si>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</si>
  <si>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</si>
  <si>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</si>
  <si>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</si>
  <si>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</si>
  <si>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</si>
  <si>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</si>
  <si>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</si>
  <si>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</si>
  <si>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</si>
  <si>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</si>
  <si>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</si>
  <si>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</si>
  <si>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</si>
  <si>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</si>
  <si>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</si>
  <si>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</si>
  <si>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</si>
  <si>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</si>
  <si>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</si>
  <si>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</si>
  <si>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</si>
  <si>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</si>
  <si>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</si>
  <si>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</si>
  <si>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</si>
  <si>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</si>
  <si>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</si>
  <si>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</si>
  <si>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</si>
  <si>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</si>
  <si>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</si>
  <si>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</si>
  <si>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</si>
  <si>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</si>
  <si>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</si>
  <si>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</si>
  <si>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</si>
  <si>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</si>
  <si>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</si>
  <si>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</si>
  <si>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</si>
  <si>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</si>
  <si>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</si>
  <si>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</si>
  <si>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</si>
  <si>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</si>
  <si>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</si>
  <si>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</si>
  <si>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</si>
  <si>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</si>
  <si>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</si>
  <si>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</si>
  <si>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</si>
  <si>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</si>
  <si>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</si>
  <si>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</si>
  <si>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</si>
  <si>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</si>
  <si>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</si>
  <si>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</si>
  <si>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</si>
  <si>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</si>
  <si>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</si>
  <si>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</si>
  <si>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</si>
  <si>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</si>
  <si>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</si>
  <si>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</si>
  <si>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</si>
  <si>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</si>
  <si>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</si>
  <si>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</si>
  <si>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</si>
  <si>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</si>
  <si>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</si>
  <si>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</si>
  <si>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</si>
  <si>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</si>
  <si>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</si>
  <si>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</si>
  <si>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</si>
  <si>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</si>
  <si>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</si>
  <si>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</si>
  <si>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</si>
  <si>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</si>
  <si>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</si>
  <si>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</si>
  <si>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</si>
  <si>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</si>
  <si>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</si>
  <si>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</si>
  <si>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</si>
  <si>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</si>
  <si>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</si>
  <si>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</si>
  <si>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</si>
  <si>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</si>
  <si>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</si>
  <si>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</si>
  <si>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</si>
  <si>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</si>
  <si>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</si>
  <si>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</si>
  <si>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</si>
  <si>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</si>
  <si>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</si>
  <si>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</si>
  <si>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</si>
  <si>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</si>
  <si>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</si>
  <si>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</si>
  <si>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</si>
  <si>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</si>
  <si>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</si>
  <si>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</si>
  <si>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</si>
  <si>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</si>
  <si>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</si>
  <si>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</si>
  <si>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</si>
  <si>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</si>
  <si>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</si>
  <si>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</si>
  <si>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</si>
  <si>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</si>
  <si>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</si>
  <si>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</si>
  <si>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</si>
  <si>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</si>
  <si>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</si>
  <si>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</si>
  <si>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</si>
  <si>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</si>
  <si>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</si>
  <si>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</si>
  <si>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</si>
  <si>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</si>
  <si>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</si>
  <si>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</si>
  <si>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</si>
  <si>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</si>
  <si>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</si>
  <si>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</si>
  <si>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</si>
  <si>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</si>
  <si>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</si>
  <si>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</si>
  <si>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</si>
  <si>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</si>
  <si>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</si>
  <si>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</si>
  <si>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</si>
  <si>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</si>
  <si>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</si>
  <si>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</si>
  <si>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</si>
  <si>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</si>
  <si>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</si>
  <si>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</si>
  <si>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</si>
  <si>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</si>
  <si>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</si>
  <si>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</si>
  <si>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</si>
  <si>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</si>
  <si>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</si>
  <si>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</si>
  <si>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</si>
  <si>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</si>
  <si>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</si>
  <si>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</si>
  <si>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</si>
  <si>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</si>
  <si>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</si>
  <si>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</si>
  <si>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</si>
  <si>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</si>
  <si>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</si>
  <si>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</si>
  <si>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</si>
  <si>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</si>
  <si>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</si>
  <si>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</si>
  <si>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</si>
  <si>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</si>
  <si>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</si>
  <si>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</si>
  <si>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</si>
  <si>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</si>
  <si>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</si>
  <si>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</si>
  <si>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</si>
  <si>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</si>
  <si>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</si>
  <si>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</si>
  <si>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</si>
  <si>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</si>
  <si>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</si>
  <si>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</si>
  <si>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</si>
  <si>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</si>
  <si>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</si>
  <si>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</si>
  <si>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</si>
  <si>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</si>
  <si>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</si>
  <si>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</si>
  <si>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</si>
  <si>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</si>
  <si>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</si>
  <si>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</si>
  <si>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</si>
  <si>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</si>
  <si>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</si>
  <si>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</si>
  <si>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</si>
  <si>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</si>
  <si>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</si>
  <si>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</si>
  <si>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</si>
  <si>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</si>
  <si>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</si>
  <si>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</si>
  <si>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</si>
  <si>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</si>
  <si>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</si>
  <si>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</si>
  <si>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</si>
  <si>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</si>
  <si>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</si>
  <si>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</si>
  <si>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</si>
  <si>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</si>
  <si>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</si>
  <si>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</si>
  <si>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</si>
  <si>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</si>
  <si>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</si>
  <si>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</si>
  <si>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</si>
  <si>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</si>
  <si>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</si>
  <si>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</si>
  <si>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</si>
  <si>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</si>
  <si>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</si>
  <si>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</si>
  <si>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</si>
  <si>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</si>
  <si>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</si>
  <si>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</si>
  <si>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</si>
  <si>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</si>
  <si>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</si>
  <si>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</si>
  <si>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</si>
  <si>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</si>
  <si>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</si>
  <si>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</si>
  <si>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</si>
  <si>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</si>
  <si>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</si>
  <si>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</si>
  <si>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</si>
  <si>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</si>
  <si>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</si>
  <si>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</si>
  <si>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</si>
  <si>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</si>
  <si>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</si>
  <si>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</si>
  <si>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</si>
  <si>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</si>
  <si>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</si>
  <si>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</si>
  <si>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</si>
  <si>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</si>
  <si>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</si>
  <si>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</si>
  <si>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</si>
  <si>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</si>
  <si>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</si>
  <si>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</si>
  <si>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</si>
  <si>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</si>
  <si>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</si>
  <si>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</si>
  <si>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</si>
  <si>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</si>
  <si>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</si>
  <si>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</si>
  <si>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</si>
  <si>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</si>
  <si>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</si>
  <si>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</si>
  <si>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</si>
  <si>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</si>
  <si>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</si>
  <si>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</si>
  <si>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</si>
  <si>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</si>
  <si>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</si>
  <si>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</si>
  <si>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</si>
  <si>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</si>
  <si>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</si>
  <si>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</si>
  <si>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</si>
  <si>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</si>
  <si>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</si>
  <si>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</si>
  <si>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</si>
  <si>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</si>
  <si>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</si>
  <si>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</si>
  <si>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</si>
  <si>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</si>
  <si>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</si>
  <si>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</si>
  <si>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</si>
  <si>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</si>
  <si>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</si>
  <si>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</si>
  <si>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</si>
  <si>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</si>
  <si>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</si>
  <si>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</si>
  <si>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</si>
  <si>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</si>
  <si>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</si>
  <si>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</si>
  <si>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</si>
  <si>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</si>
  <si>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</si>
  <si>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</si>
  <si>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</si>
  <si>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</si>
  <si>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</si>
  <si>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</si>
  <si>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</si>
  <si>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</si>
  <si>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</si>
  <si>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</si>
  <si>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</si>
  <si>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</si>
  <si>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</si>
  <si>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</si>
  <si>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</si>
  <si>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</si>
  <si>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</si>
  <si>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</si>
  <si>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</si>
  <si>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</si>
  <si>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</si>
  <si>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</si>
  <si>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</si>
  <si>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</si>
  <si>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</si>
  <si>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</si>
  <si>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</si>
  <si>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</si>
  <si>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</si>
  <si>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</si>
  <si>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</si>
  <si>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</si>
  <si>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</si>
  <si>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</si>
  <si>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</si>
  <si>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</si>
  <si>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</si>
  <si>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</si>
  <si>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</si>
  <si>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</si>
  <si>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</si>
  <si>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</si>
  <si>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</si>
  <si>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</si>
  <si>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</si>
  <si>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</si>
  <si>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</si>
  <si>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</si>
  <si>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</si>
  <si>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</si>
  <si>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</si>
  <si>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</si>
  <si>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</si>
  <si>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</si>
  <si>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</si>
  <si>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</si>
  <si>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</si>
  <si>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</si>
  <si>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</si>
  <si>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</si>
  <si>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</si>
  <si>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</si>
  <si>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</si>
  <si>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</si>
  <si>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</si>
  <si>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</si>
  <si>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</si>
  <si>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</si>
  <si>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</si>
  <si>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</si>
  <si>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</si>
  <si>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</si>
  <si>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</si>
  <si>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</si>
  <si>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</si>
  <si>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</si>
  <si>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</si>
  <si>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</si>
  <si>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</si>
  <si>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</si>
  <si>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</si>
  <si>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</si>
  <si>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</si>
  <si>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</si>
  <si>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</si>
  <si>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</si>
  <si>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</si>
  <si>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</si>
  <si>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</si>
  <si>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</si>
  <si>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</si>
  <si>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</si>
  <si>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</si>
  <si>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</si>
  <si>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</si>
  <si>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</si>
  <si>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</si>
  <si>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</si>
  <si>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</si>
  <si>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</si>
  <si>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</si>
  <si>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</si>
  <si>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</si>
  <si>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</si>
  <si>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</si>
  <si>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</si>
  <si>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</si>
  <si>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</si>
  <si>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</si>
  <si>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</si>
  <si>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</si>
  <si>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</si>
  <si>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</si>
  <si>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</si>
  <si>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</si>
  <si>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</si>
  <si>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</si>
  <si>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</si>
  <si>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</si>
  <si>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</si>
  <si>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</si>
  <si>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</si>
  <si>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</si>
  <si>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</si>
  <si>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</si>
  <si>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</si>
  <si>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</si>
  <si>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</si>
  <si>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</si>
  <si>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</si>
  <si>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</si>
  <si>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</si>
  <si>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</si>
  <si>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</si>
  <si>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</si>
  <si>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</si>
  <si>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</si>
  <si>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</si>
  <si>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</si>
  <si>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</si>
  <si>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</si>
  <si>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</si>
  <si>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</si>
  <si>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</si>
  <si>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</si>
  <si>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</si>
  <si>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</si>
  <si>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</si>
  <si>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</si>
  <si>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</si>
  <si>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</si>
  <si>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</si>
  <si>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</si>
  <si>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</si>
  <si>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</si>
  <si>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</si>
  <si>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</si>
  <si>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</si>
  <si>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</si>
  <si>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</si>
  <si>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</si>
  <si>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</si>
  <si>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</si>
  <si>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</si>
  <si>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</si>
  <si>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</si>
  <si>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</si>
  <si>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</si>
  <si>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</si>
  <si>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</si>
  <si>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</si>
  <si>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</si>
  <si>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</si>
  <si>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</si>
  <si>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</si>
  <si>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</si>
  <si>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</si>
  <si>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</si>
  <si>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</si>
  <si>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</si>
  <si>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</si>
  <si>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</si>
  <si>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</si>
  <si>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</si>
  <si>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</si>
  <si>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</si>
  <si>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</si>
  <si>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</si>
  <si>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</si>
  <si>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</si>
  <si>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</si>
  <si>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</si>
  <si>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</si>
  <si>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</si>
  <si>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</si>
  <si>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</si>
  <si>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</si>
  <si>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</si>
  <si>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</si>
  <si>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</si>
  <si>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</si>
  <si>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</si>
  <si>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</si>
  <si>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</si>
  <si>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</si>
  <si>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</si>
  <si>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</si>
  <si>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</si>
  <si>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</si>
  <si>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</si>
  <si>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</si>
  <si>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</si>
  <si>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</si>
  <si>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</si>
  <si>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</si>
  <si>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</si>
  <si>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</si>
  <si>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</si>
  <si>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</si>
  <si>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</si>
  <si>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</si>
  <si>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</si>
  <si>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</si>
  <si>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</si>
  <si>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</si>
  <si>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</si>
  <si>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</si>
  <si>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</si>
  <si>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</si>
  <si>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</si>
  <si>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</si>
  <si>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</si>
  <si>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</si>
  <si>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</si>
  <si>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</si>
  <si>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</si>
  <si>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</si>
  <si>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</si>
  <si>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</si>
  <si>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</si>
  <si>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</si>
  <si>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</si>
  <si>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</si>
  <si>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</si>
  <si>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</si>
  <si>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</si>
  <si>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</si>
  <si>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</si>
  <si>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</si>
  <si>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</si>
  <si>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</si>
  <si>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</si>
  <si>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</si>
  <si>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</si>
  <si>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</si>
  <si>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</si>
  <si>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</si>
  <si>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</si>
  <si>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</si>
  <si>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</si>
  <si>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</si>
  <si>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</si>
  <si>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</si>
  <si>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</si>
  <si>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</si>
  <si>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</si>
  <si>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</si>
  <si>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</si>
  <si>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</si>
  <si>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</si>
  <si>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</si>
  <si>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</si>
  <si>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</si>
  <si>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</si>
  <si>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</si>
  <si>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</si>
  <si>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</si>
  <si>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</si>
  <si>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</si>
  <si>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</si>
  <si>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</si>
  <si>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</si>
  <si>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</si>
  <si>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</si>
  <si>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</si>
  <si>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</si>
  <si>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</si>
  <si>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</si>
  <si>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</si>
  <si>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</si>
  <si>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</si>
  <si>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</si>
  <si>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</si>
  <si>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</si>
  <si>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</si>
  <si>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</si>
  <si>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</si>
  <si>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</si>
  <si>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</si>
  <si>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</si>
  <si>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</si>
  <si>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</si>
  <si>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</si>
  <si>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</si>
  <si>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</si>
  <si>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</si>
  <si>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</si>
  <si>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</si>
  <si>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</si>
  <si>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</si>
  <si>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</si>
  <si>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</si>
  <si>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</si>
  <si>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</si>
  <si>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</si>
  <si>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</si>
  <si>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</si>
  <si>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</si>
  <si>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</si>
  <si>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</si>
  <si>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</si>
  <si>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</si>
  <si>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</si>
  <si>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</si>
  <si>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</si>
  <si>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</si>
  <si>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</si>
  <si>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</si>
  <si>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</si>
  <si>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</si>
  <si>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</si>
  <si>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</si>
  <si>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</si>
  <si>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</si>
  <si>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</si>
  <si>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</si>
  <si>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</si>
  <si>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</si>
  <si>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</si>
  <si>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</si>
  <si>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</si>
  <si>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</si>
  <si>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</si>
  <si>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</si>
  <si>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</si>
  <si>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</si>
  <si>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</si>
  <si>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</si>
  <si>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</si>
  <si>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</si>
  <si>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</si>
  <si>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</si>
  <si>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</si>
  <si>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</si>
  <si>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</si>
  <si>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</si>
  <si>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</si>
  <si>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</si>
  <si>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</si>
  <si>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</si>
  <si>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</si>
  <si>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</si>
  <si>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</si>
  <si>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</si>
  <si>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</si>
  <si>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</si>
  <si>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</si>
  <si>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</si>
  <si>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</si>
  <si>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</si>
  <si>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</si>
  <si>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</si>
  <si>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</si>
  <si>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</si>
  <si>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</si>
  <si>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</si>
  <si>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</si>
  <si>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</si>
  <si>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</si>
  <si>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</si>
  <si>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</si>
  <si>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</si>
  <si>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</si>
  <si>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</si>
  <si>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</si>
  <si>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</si>
  <si>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</si>
  <si>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</si>
  <si>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</si>
  <si>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</si>
  <si>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</si>
  <si>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</si>
  <si>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</si>
  <si>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</si>
  <si>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</si>
  <si>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</si>
  <si>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</si>
  <si>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</si>
  <si>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</si>
  <si>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</si>
  <si>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</si>
  <si>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</si>
  <si>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</si>
  <si>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</si>
  <si>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</si>
  <si>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</si>
  <si>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</si>
  <si>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</si>
  <si>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</si>
  <si>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</si>
  <si>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</si>
  <si>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</si>
  <si>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</si>
  <si>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</si>
  <si>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</si>
  <si>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</si>
  <si>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</si>
  <si>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</si>
  <si>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</si>
  <si>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</si>
  <si>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</si>
  <si>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</si>
  <si>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</si>
  <si>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</si>
  <si>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</si>
  <si>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</si>
  <si>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</si>
  <si>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</si>
  <si>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</si>
  <si>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</si>
  <si>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</si>
  <si>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</si>
  <si>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</si>
  <si>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</si>
  <si>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</si>
  <si>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</si>
  <si>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</si>
  <si>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</si>
  <si>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</si>
  <si>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</si>
  <si>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</si>
  <si>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</si>
  <si>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</si>
  <si>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</si>
  <si>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</si>
  <si>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</si>
  <si>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</si>
  <si>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</si>
  <si>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</si>
  <si>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</si>
  <si>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</si>
  <si>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</si>
  <si>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</si>
  <si>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</si>
  <si>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</si>
  <si>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</si>
  <si>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</si>
  <si>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</si>
  <si>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</si>
  <si>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</si>
  <si>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</si>
  <si>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</si>
  <si>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</si>
  <si>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</si>
  <si>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</si>
  <si>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</si>
  <si>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</si>
  <si>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</si>
  <si>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</si>
  <si>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</si>
  <si>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</si>
  <si>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</si>
  <si>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</si>
  <si>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</si>
  <si>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</si>
  <si>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</si>
  <si>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</si>
  <si>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</si>
  <si>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</si>
  <si>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</si>
  <si>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</si>
  <si>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</si>
  <si>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</si>
  <si>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</si>
  <si>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</si>
  <si>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</si>
  <si>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</si>
  <si>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</si>
  <si>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</si>
  <si>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</si>
  <si>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</si>
  <si>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</si>
  <si>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</si>
  <si>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</si>
  <si>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</si>
  <si>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</si>
  <si>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</si>
  <si>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</si>
  <si>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</si>
  <si>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</si>
  <si>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</si>
  <si>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</si>
  <si>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</si>
  <si>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</si>
  <si>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</si>
  <si>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</si>
  <si>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</si>
  <si>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</si>
  <si>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</si>
  <si>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</si>
  <si>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</si>
  <si>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</si>
  <si>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</si>
  <si>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</si>
  <si>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</si>
  <si>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</si>
  <si>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</si>
  <si>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</si>
  <si>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</si>
  <si>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</si>
  <si>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</si>
  <si>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</si>
  <si>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</si>
  <si>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</si>
  <si>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</si>
  <si>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</si>
  <si>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</si>
  <si>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</si>
  <si>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</si>
  <si>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</si>
  <si>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</si>
  <si>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</si>
  <si>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</si>
  <si>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</si>
  <si>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</si>
  <si>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</si>
  <si>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</si>
  <si>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</si>
  <si>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</si>
  <si>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</si>
  <si>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</si>
  <si>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</si>
  <si>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</si>
  <si>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</si>
  <si>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</si>
  <si>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</si>
  <si>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</si>
  <si>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</si>
  <si>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</si>
  <si>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</si>
  <si>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</si>
  <si>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</si>
  <si>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</si>
  <si>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</si>
  <si>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</si>
  <si>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</si>
  <si>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</si>
  <si>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</si>
  <si>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</si>
  <si>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</si>
  <si>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</si>
  <si>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</si>
  <si>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</si>
  <si>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</si>
  <si>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</si>
  <si>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</si>
  <si>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</si>
  <si>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</si>
  <si>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</si>
  <si>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</si>
  <si>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</si>
  <si>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</si>
  <si>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</si>
  <si>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</si>
  <si>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</si>
  <si>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</si>
  <si>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</si>
  <si>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</si>
  <si>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</si>
  <si>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</si>
  <si>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</si>
  <si>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</si>
  <si>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</si>
  <si>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</si>
  <si>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</si>
  <si>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</si>
  <si>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</si>
  <si>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</si>
  <si>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</si>
  <si>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</si>
  <si>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</si>
  <si>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</si>
  <si>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</si>
  <si>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</si>
  <si>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</si>
  <si>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</si>
  <si>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</si>
  <si>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</si>
  <si>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</si>
  <si>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</si>
  <si>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</si>
  <si>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</si>
  <si>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</si>
  <si>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</si>
  <si>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</si>
  <si>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</si>
  <si>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</si>
  <si>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</si>
  <si>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</si>
  <si>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</si>
  <si>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</si>
  <si>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</si>
  <si>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</si>
  <si>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</si>
  <si>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</si>
  <si>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</si>
  <si>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</si>
  <si>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</si>
  <si>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</si>
  <si>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</si>
  <si>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</si>
  <si>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</si>
  <si>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</si>
  <si>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</si>
  <si>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</si>
  <si>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</si>
  <si>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</si>
  <si>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</si>
  <si>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</si>
  <si>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</si>
  <si>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</si>
  <si>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</si>
  <si>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</si>
  <si>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</si>
  <si>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</si>
  <si>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</si>
  <si>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</si>
  <si>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</si>
  <si>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</si>
  <si>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</si>
  <si>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</si>
  <si>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</si>
  <si>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</si>
  <si>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</si>
  <si>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</si>
  <si>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</si>
  <si>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</si>
  <si>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</si>
  <si>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</si>
  <si>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</si>
  <si>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</si>
  <si>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</si>
  <si>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</si>
  <si>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</si>
  <si>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</si>
  <si>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</si>
  <si>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</si>
  <si>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</si>
  <si>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</si>
  <si>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</si>
  <si>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</si>
  <si>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</si>
  <si>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</si>
  <si>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</si>
  <si>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</si>
  <si>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</si>
  <si>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</si>
  <si>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</si>
  <si>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</si>
  <si>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</si>
  <si>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</si>
  <si>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</si>
  <si>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</si>
  <si>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</si>
  <si>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</si>
  <si>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</si>
  <si>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</si>
  <si>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</si>
  <si>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</si>
  <si>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</si>
  <si>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</si>
  <si>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</si>
  <si>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</si>
  <si>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</si>
  <si>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</si>
  <si>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</si>
  <si>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</si>
  <si>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</si>
  <si>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</si>
  <si>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</si>
  <si>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</si>
  <si>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</si>
  <si>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</si>
  <si>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</si>
  <si>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</si>
  <si>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</si>
  <si>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</si>
  <si>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</si>
  <si>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</si>
  <si>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</si>
  <si>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</si>
  <si>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</si>
  <si>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</si>
  <si>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</si>
  <si>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</si>
  <si>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</si>
  <si>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</si>
  <si>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</si>
  <si>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</si>
  <si>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</si>
  <si>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</si>
  <si>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</si>
  <si>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</si>
  <si>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</si>
  <si>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</si>
  <si>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</si>
  <si>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</si>
  <si>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</si>
  <si>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</si>
  <si>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</si>
  <si>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</si>
  <si>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</si>
  <si>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</si>
  <si>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</si>
  <si>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</si>
  <si>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</si>
  <si>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</si>
  <si>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</si>
  <si>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</si>
  <si>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</si>
  <si>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</si>
  <si>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</si>
  <si>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</si>
  <si>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</si>
  <si>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</si>
  <si>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</si>
  <si>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</si>
  <si>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</si>
  <si>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</si>
  <si>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</si>
  <si>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</si>
  <si>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</si>
  <si>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</si>
  <si>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</si>
  <si>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</si>
  <si>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</si>
  <si>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</si>
  <si>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</si>
  <si>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</si>
  <si>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</si>
  <si>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</si>
  <si>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</si>
  <si>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</si>
  <si>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</si>
  <si>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</si>
  <si>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</si>
  <si>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</si>
  <si>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</si>
  <si>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</si>
  <si>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</si>
  <si>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</si>
  <si>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</si>
  <si>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</si>
  <si>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</si>
  <si>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</si>
  <si>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</si>
  <si>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</si>
  <si>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</si>
  <si>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</si>
  <si>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</si>
  <si>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</si>
  <si>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</si>
  <si>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</si>
  <si>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</si>
  <si>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</si>
  <si>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</si>
  <si>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</si>
  <si>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</si>
  <si>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</si>
  <si>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</si>
  <si>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</si>
  <si>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</si>
  <si>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</si>
  <si>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</si>
  <si>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</si>
  <si>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</si>
  <si>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</si>
  <si>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</si>
  <si>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</si>
  <si>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</si>
  <si>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</si>
  <si>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</si>
  <si>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</si>
  <si>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</si>
  <si>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</si>
  <si>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</si>
  <si>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</si>
  <si>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</si>
  <si>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</si>
  <si>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</si>
  <si>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</si>
  <si>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</si>
  <si>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</si>
  <si>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</si>
  <si>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</si>
  <si>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</si>
  <si>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</si>
  <si>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</si>
  <si>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</si>
  <si>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</si>
  <si>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</si>
  <si>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</si>
  <si>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</si>
  <si>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</si>
  <si>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</si>
  <si>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</si>
  <si>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</si>
  <si>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</si>
  <si>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</si>
  <si>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</si>
  <si>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</si>
  <si>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</si>
  <si>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</si>
  <si>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</si>
  <si>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</si>
  <si>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</si>
  <si>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</si>
  <si>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</si>
  <si>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</si>
  <si>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</si>
  <si>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</si>
  <si>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</si>
  <si>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</si>
  <si>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</si>
  <si>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</si>
  <si>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</si>
  <si>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</si>
  <si>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</si>
  <si>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</si>
  <si>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</si>
  <si>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</si>
  <si>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</si>
  <si>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</si>
  <si>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</si>
  <si>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</si>
  <si>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</si>
  <si>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</si>
  <si>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</si>
  <si>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</si>
  <si>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</si>
  <si>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</si>
  <si>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</si>
  <si>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</si>
  <si>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</si>
  <si>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</si>
  <si>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</si>
  <si>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</si>
  <si>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</si>
  <si>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</si>
  <si>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</si>
  <si>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</si>
  <si>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</si>
  <si>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</si>
  <si>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</si>
  <si>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</si>
  <si>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</si>
  <si>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</si>
  <si>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</si>
  <si>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</si>
  <si>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</si>
  <si>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</si>
  <si>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</si>
  <si>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</si>
  <si>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</si>
  <si>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</si>
  <si>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</si>
  <si>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</si>
  <si>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</si>
  <si>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</si>
  <si>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</si>
  <si>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</si>
  <si>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</si>
  <si>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</si>
  <si>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</si>
  <si>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</si>
  <si>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</si>
  <si>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</si>
  <si>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</si>
  <si>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</si>
  <si>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</si>
  <si>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</si>
  <si>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</si>
  <si>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</si>
  <si>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</si>
  <si>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</si>
  <si>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</si>
  <si>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</si>
  <si>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</si>
  <si>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</si>
  <si>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</si>
  <si>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</si>
  <si>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</si>
  <si>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</si>
  <si>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</si>
  <si>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</si>
  <si>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</si>
  <si>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</si>
  <si>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</si>
  <si>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</si>
  <si>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</si>
  <si>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</si>
  <si>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</si>
  <si>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</si>
  <si>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</si>
  <si>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</si>
  <si>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</si>
  <si>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</si>
  <si>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</si>
  <si>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</si>
  <si>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</si>
  <si>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</si>
  <si>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</si>
  <si>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</si>
  <si>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</si>
  <si>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</si>
  <si>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</si>
  <si>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</si>
  <si>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</si>
  <si>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</si>
  <si>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</si>
  <si>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</si>
  <si>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</si>
  <si>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</si>
  <si>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</si>
  <si>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</si>
  <si>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</si>
  <si>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</si>
  <si>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</si>
  <si>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</si>
  <si>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</si>
  <si>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</si>
  <si>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</si>
  <si>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</si>
  <si>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</si>
  <si>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</si>
  <si>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</si>
  <si>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</si>
  <si>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</si>
  <si>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</si>
  <si>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</si>
  <si>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</si>
  <si>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</si>
  <si>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</si>
  <si>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</si>
  <si>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</si>
  <si>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</si>
  <si>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</si>
  <si>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</si>
  <si>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</si>
  <si>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</si>
  <si>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</si>
  <si>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</si>
  <si>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</si>
  <si>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</si>
  <si>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</si>
  <si>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</si>
  <si>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</si>
  <si>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</si>
  <si>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</si>
  <si>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</si>
  <si>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</si>
  <si>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</si>
  <si>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</si>
  <si>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</si>
  <si>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</si>
  <si>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</si>
  <si>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</si>
  <si>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</si>
  <si>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</si>
  <si>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</si>
  <si>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</si>
  <si>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</si>
  <si>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</si>
  <si>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</si>
  <si>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</si>
  <si>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</si>
  <si>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</si>
  <si>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</si>
  <si>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</si>
  <si>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</si>
  <si>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</si>
  <si>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</si>
  <si>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</si>
  <si>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</si>
  <si>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</si>
  <si>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</si>
  <si>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</si>
  <si>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</si>
  <si>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</si>
  <si>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</si>
  <si>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</si>
  <si>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</si>
  <si>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</si>
  <si>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</si>
  <si>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</si>
  <si>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</si>
  <si>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</si>
  <si>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</si>
  <si>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</si>
  <si>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</si>
  <si>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</si>
  <si>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</si>
  <si>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</si>
  <si>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</si>
  <si>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</si>
  <si>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</si>
  <si>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</si>
  <si>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</si>
  <si>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</si>
  <si>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</si>
  <si>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</si>
  <si>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</si>
  <si>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</si>
  <si>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</si>
  <si>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</si>
  <si>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</si>
  <si>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</si>
  <si>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</si>
  <si>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</si>
  <si>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</si>
  <si>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</si>
  <si>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</si>
  <si>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</si>
  <si>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</si>
  <si>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</si>
  <si>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</si>
  <si>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</si>
  <si>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</si>
  <si>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</si>
  <si>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</si>
  <si>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</si>
  <si>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</si>
  <si>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</si>
  <si>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</si>
  <si>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</si>
  <si>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</si>
  <si>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</si>
  <si>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</si>
  <si>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</si>
  <si>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</si>
  <si>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</si>
  <si>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</si>
  <si>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</si>
  <si>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</si>
  <si>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</si>
  <si>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</si>
  <si>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</si>
  <si>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</si>
  <si>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</si>
  <si>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</si>
  <si>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</si>
  <si>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</si>
  <si>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</si>
  <si>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</si>
  <si>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</si>
  <si>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</si>
  <si>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</si>
  <si>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</si>
  <si>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</si>
  <si>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</si>
  <si>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</si>
  <si>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</si>
  <si>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</si>
  <si>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</si>
  <si>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</si>
  <si>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</si>
  <si>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</si>
  <si>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</si>
  <si>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</si>
  <si>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</si>
  <si>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</si>
  <si>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</si>
  <si>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</si>
  <si>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</si>
  <si>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</si>
  <si>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</si>
  <si>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</si>
  <si>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</si>
  <si>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</si>
  <si>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</si>
  <si>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</si>
  <si>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</si>
  <si>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</si>
  <si>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</si>
  <si>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</si>
  <si>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</si>
  <si>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</si>
  <si>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</si>
  <si>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</si>
  <si>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</si>
  <si>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</si>
  <si>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</si>
  <si>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</si>
  <si>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</si>
  <si>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</si>
  <si>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</si>
  <si>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</si>
  <si>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</si>
  <si>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</si>
  <si>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</si>
  <si>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</si>
  <si>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</si>
  <si>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</si>
  <si>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</si>
  <si>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</si>
  <si>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</si>
  <si>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</si>
  <si>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</si>
  <si>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</si>
  <si>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</si>
  <si>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</si>
  <si>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</si>
  <si>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</si>
  <si>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</si>
  <si>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</si>
  <si>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</si>
  <si>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</si>
  <si>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</si>
  <si>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</si>
  <si>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</si>
  <si>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</si>
  <si>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</si>
  <si>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</si>
  <si>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</si>
  <si>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</si>
  <si>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</si>
  <si>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</si>
  <si>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</si>
  <si>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</si>
  <si>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</si>
  <si>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</si>
  <si>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</si>
  <si>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</si>
  <si>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</si>
  <si>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</si>
  <si>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</si>
  <si>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</si>
  <si>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</si>
  <si>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</si>
  <si>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</si>
  <si>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</si>
  <si>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</si>
  <si>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</si>
  <si>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</si>
  <si>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</si>
  <si>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</si>
  <si>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</si>
  <si>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</si>
  <si>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</si>
  <si>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</si>
  <si>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</si>
  <si>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</si>
  <si>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</si>
  <si>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</si>
  <si>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</si>
  <si>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</si>
  <si>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</si>
  <si>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</si>
  <si>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</si>
  <si>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</si>
  <si>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</si>
  <si>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</si>
  <si>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</si>
  <si>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</si>
  <si>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</si>
  <si>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</si>
  <si>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</si>
  <si>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</si>
  <si>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</si>
  <si>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</si>
  <si>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</si>
  <si>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</si>
  <si>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</si>
  <si>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</si>
  <si>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</si>
  <si>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</si>
  <si>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</si>
  <si>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</si>
  <si>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</si>
  <si>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</si>
  <si>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</si>
  <si>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</si>
  <si>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</si>
  <si>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</si>
  <si>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</si>
  <si>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</si>
  <si>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</si>
  <si>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</si>
  <si>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</si>
  <si>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</si>
  <si>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</si>
  <si>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</si>
  <si>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</si>
  <si>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</si>
  <si>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</si>
  <si>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</si>
  <si>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</si>
  <si>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</si>
  <si>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</si>
  <si>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</si>
  <si>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</si>
  <si>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</si>
  <si>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</si>
  <si>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</si>
  <si>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</si>
  <si>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</si>
  <si>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</si>
  <si>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</si>
  <si>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</si>
  <si>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</si>
  <si>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</si>
  <si>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</si>
  <si>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</si>
  <si>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</si>
  <si>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</si>
  <si>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</si>
  <si>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</si>
  <si>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</si>
  <si>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</si>
  <si>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</si>
  <si>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</si>
  <si>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</si>
  <si>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</si>
  <si>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</si>
  <si>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</si>
  <si>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</si>
  <si>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</si>
  <si>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</si>
  <si>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</si>
  <si>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</si>
  <si>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</si>
  <si>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</si>
  <si>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</si>
  <si>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</si>
  <si>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</si>
  <si>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</si>
  <si>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</si>
  <si>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</si>
  <si>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</si>
  <si>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</si>
  <si>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</si>
  <si>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</si>
  <si>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</si>
  <si>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</si>
  <si>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</si>
  <si>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</si>
  <si>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</si>
  <si>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</si>
  <si>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</si>
  <si>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</si>
  <si>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</si>
  <si>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</si>
  <si>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</si>
  <si>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</si>
  <si>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</si>
  <si>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</si>
  <si>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</si>
  <si>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</si>
  <si>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</si>
  <si>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</si>
  <si>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</si>
  <si>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</si>
  <si>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</si>
  <si>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</si>
  <si>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</si>
  <si>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</si>
  <si>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</si>
  <si>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</si>
  <si>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</si>
  <si>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</si>
  <si>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</si>
  <si>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</si>
  <si>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</si>
  <si>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</si>
  <si>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</si>
  <si>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</si>
  <si>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</si>
  <si>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</si>
  <si>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</si>
  <si>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</si>
  <si>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</si>
  <si>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</si>
  <si>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</si>
  <si>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</si>
  <si>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</si>
  <si>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</si>
  <si>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</si>
  <si>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</si>
  <si>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</si>
  <si>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</si>
  <si>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</si>
  <si>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</si>
  <si>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</si>
  <si>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</si>
  <si>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</si>
  <si>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</si>
  <si>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</si>
  <si>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</si>
  <si>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</si>
  <si>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</si>
  <si>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</si>
  <si>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</si>
  <si>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</si>
  <si>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</si>
  <si>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</si>
  <si>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</si>
  <si>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</si>
  <si>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</si>
  <si>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</si>
  <si>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</si>
  <si>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</si>
  <si>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</si>
  <si>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</si>
  <si>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</si>
  <si>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</si>
  <si>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</si>
  <si>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</si>
  <si>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</si>
  <si>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</si>
  <si>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</si>
  <si>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</si>
  <si>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</si>
  <si>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</si>
  <si>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</si>
  <si>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</si>
  <si>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</si>
  <si>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</si>
  <si>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</si>
  <si>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</si>
  <si>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</si>
  <si>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</si>
  <si>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</si>
  <si>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</si>
  <si>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</si>
  <si>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</si>
  <si>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</si>
  <si>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</si>
  <si>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</si>
  <si>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</si>
  <si>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</si>
  <si>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</si>
  <si>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</si>
  <si>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</si>
  <si>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</si>
  <si>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</si>
  <si>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</si>
  <si>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</si>
  <si>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</si>
  <si>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</si>
  <si>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</si>
  <si>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</si>
  <si>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</si>
  <si>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</si>
  <si>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</si>
  <si>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</si>
  <si>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</si>
  <si>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</si>
  <si>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</si>
  <si>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</si>
  <si>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</si>
  <si>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</si>
  <si>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</si>
  <si>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</si>
  <si>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</si>
  <si>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</si>
  <si>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</si>
  <si>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</si>
  <si>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</si>
  <si>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</si>
  <si>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</si>
  <si>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</si>
  <si>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</si>
  <si>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</si>
  <si>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</si>
  <si>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</si>
  <si>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</si>
  <si>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</si>
  <si>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</si>
  <si>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</si>
  <si>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</si>
  <si>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</si>
  <si>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</si>
  <si>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</si>
  <si>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</si>
  <si>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</si>
  <si>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</si>
  <si>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</si>
  <si>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</si>
  <si>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</si>
  <si>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</si>
  <si>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</si>
  <si>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</si>
  <si>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</si>
  <si>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</si>
  <si>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</si>
  <si>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</si>
  <si>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</si>
  <si>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</si>
  <si>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</si>
  <si>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</si>
  <si>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</si>
  <si>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</si>
  <si>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</si>
  <si>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</si>
  <si>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</si>
  <si>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</si>
  <si>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</si>
  <si>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</si>
  <si>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</si>
  <si>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</si>
  <si>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</si>
  <si>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</si>
  <si>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</si>
  <si>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</si>
  <si>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</si>
  <si>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</si>
  <si>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</si>
  <si>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</si>
  <si>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</si>
  <si>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</si>
  <si>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</si>
  <si>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</si>
  <si>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</si>
  <si>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</si>
  <si>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</si>
  <si>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</si>
  <si>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</si>
  <si>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</si>
  <si>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</si>
  <si>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</si>
  <si>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</si>
  <si>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</si>
  <si>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</si>
  <si>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</si>
  <si>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</si>
  <si>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</si>
  <si>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</si>
  <si>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</si>
  <si>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</si>
  <si>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</si>
  <si>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</si>
  <si>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</si>
  <si>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</si>
  <si>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</si>
  <si>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</si>
  <si>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</si>
  <si>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</si>
  <si>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</si>
  <si>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</si>
  <si>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</si>
  <si>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</si>
  <si>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</si>
  <si>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</si>
  <si>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</si>
  <si>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</si>
  <si>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</si>
  <si>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</si>
  <si>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</si>
  <si>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</si>
  <si>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</si>
  <si>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</si>
  <si>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</si>
  <si>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</si>
  <si>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</si>
  <si>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</si>
  <si>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</si>
  <si>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</si>
  <si>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</si>
  <si>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</si>
  <si>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</si>
  <si>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</si>
  <si>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</si>
  <si>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</si>
  <si>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</si>
  <si>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</si>
  <si>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</si>
  <si>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</si>
  <si>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</si>
  <si>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</si>
  <si>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</si>
  <si>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</si>
  <si>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</si>
  <si>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</si>
  <si>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</si>
  <si>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</si>
  <si>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</si>
  <si>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</si>
  <si>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</si>
  <si>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</si>
  <si>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</si>
  <si>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</si>
  <si>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</si>
  <si>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</si>
  <si>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</si>
  <si>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</si>
  <si>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</si>
  <si>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</si>
  <si>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</si>
  <si>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</si>
  <si>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</si>
  <si>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</si>
  <si>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</si>
  <si>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</si>
  <si>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</si>
  <si>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</si>
  <si>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</si>
  <si>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</si>
  <si>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</si>
  <si>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</si>
  <si>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</si>
  <si>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</si>
  <si>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</si>
  <si>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</si>
  <si>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</si>
  <si>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</si>
  <si>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</si>
  <si>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</si>
  <si>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</si>
  <si>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</si>
  <si>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</si>
  <si>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</si>
  <si>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</si>
  <si>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</si>
  <si>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</si>
  <si>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</si>
  <si>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</si>
  <si>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</si>
  <si>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</si>
  <si>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</si>
  <si>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</si>
  <si>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</si>
  <si>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</si>
  <si>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</si>
  <si>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</si>
  <si>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</si>
  <si>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</si>
  <si>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</si>
  <si>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</si>
  <si>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</si>
  <si>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</si>
  <si>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</si>
  <si>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</si>
  <si>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</si>
  <si>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</si>
  <si>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</si>
  <si>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</si>
  <si>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</si>
  <si>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</si>
  <si>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</si>
  <si>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</si>
  <si>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</si>
  <si>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</si>
  <si>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</si>
  <si>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</si>
  <si>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</si>
  <si>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</si>
  <si>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</si>
  <si>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</si>
  <si>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</si>
  <si>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</si>
  <si>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</si>
  <si>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</si>
  <si>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</si>
  <si>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</si>
  <si>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</si>
  <si>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</si>
  <si>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</si>
  <si>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</si>
  <si>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</si>
  <si>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</si>
  <si>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</si>
  <si>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</si>
  <si>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</si>
  <si>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</si>
  <si>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</si>
  <si>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</si>
  <si>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</si>
  <si>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</si>
  <si>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</si>
  <si>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</si>
  <si>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</si>
  <si>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</si>
  <si>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</si>
  <si>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</si>
  <si>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</si>
  <si>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</si>
  <si>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</si>
  <si>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</si>
  <si>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</si>
  <si>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</si>
  <si>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</si>
  <si>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</si>
  <si>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</si>
  <si>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</si>
  <si>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</si>
  <si>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</si>
  <si>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</si>
  <si>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</si>
  <si>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</si>
  <si>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</si>
  <si>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</si>
  <si>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</si>
  <si>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</si>
  <si>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</si>
  <si>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</si>
  <si>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</si>
  <si>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</si>
  <si>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</si>
  <si>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</si>
  <si>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</si>
  <si>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</si>
  <si>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</si>
  <si>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</si>
  <si>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</si>
  <si>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</si>
  <si>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</si>
  <si>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</si>
  <si>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</si>
  <si>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</si>
  <si>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</si>
  <si>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</si>
  <si>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</si>
  <si>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</si>
  <si>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</si>
  <si>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</si>
  <si>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</si>
  <si>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</si>
  <si>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</si>
  <si>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</si>
  <si>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</si>
  <si>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</si>
  <si>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</si>
  <si>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</si>
  <si>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</si>
  <si>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</si>
  <si>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</si>
  <si>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</si>
  <si>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</si>
  <si>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</si>
  <si>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</si>
  <si>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</si>
  <si>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</si>
  <si>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</si>
  <si>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</si>
  <si>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</si>
  <si>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</si>
  <si>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</si>
  <si>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</si>
  <si>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</si>
  <si>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</si>
  <si>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</si>
  <si>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</si>
  <si>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</si>
  <si>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</si>
  <si>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</si>
  <si>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</si>
  <si>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</si>
  <si>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</si>
  <si>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</si>
  <si>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</si>
  <si>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</si>
  <si>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</si>
  <si>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</si>
  <si>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</si>
  <si>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</si>
  <si>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</si>
  <si>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</si>
  <si>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</si>
  <si>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</si>
  <si>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</si>
  <si>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</si>
  <si>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</si>
  <si>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</si>
  <si>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</si>
  <si>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</si>
  <si>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</si>
  <si>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</si>
  <si>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</si>
  <si>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</si>
  <si>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</si>
  <si>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</si>
  <si>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</si>
  <si>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</si>
  <si>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</si>
  <si>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</si>
  <si>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</si>
  <si>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</si>
  <si>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</si>
  <si>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</si>
  <si>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</si>
  <si>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</si>
  <si>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</si>
  <si>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</si>
  <si>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</si>
  <si>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</si>
  <si>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</si>
  <si>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</si>
  <si>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</si>
  <si>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</si>
  <si>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</si>
  <si>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</si>
  <si>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</si>
  <si>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</si>
  <si>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</si>
  <si>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</si>
  <si>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</si>
  <si>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</si>
  <si>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</si>
  <si>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</si>
  <si>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</si>
  <si>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</si>
  <si>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</si>
  <si>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</si>
  <si>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</si>
  <si>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</si>
  <si>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</si>
  <si>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</si>
  <si>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</si>
  <si>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</si>
  <si>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</si>
  <si>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</si>
  <si>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</si>
  <si>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</si>
  <si>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</si>
  <si>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</si>
  <si>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</si>
  <si>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</si>
  <si>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</si>
  <si>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</si>
  <si>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</si>
  <si>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</si>
  <si>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</si>
  <si>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</si>
  <si>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</si>
  <si>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</si>
  <si>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</si>
  <si>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</si>
  <si>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</si>
  <si>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</si>
  <si>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</si>
  <si>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</si>
  <si>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</si>
  <si>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</si>
  <si>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</si>
  <si>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</si>
  <si>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</si>
  <si>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</si>
  <si>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</si>
  <si>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</si>
  <si>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</si>
  <si>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</si>
  <si>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</si>
  <si>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</si>
  <si>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</si>
  <si>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</si>
  <si>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</si>
  <si>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</si>
  <si>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</si>
  <si>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</si>
  <si>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</si>
  <si>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</si>
  <si>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</si>
  <si>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</si>
  <si>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</si>
  <si>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</si>
  <si>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</si>
  <si>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</si>
  <si>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</si>
  <si>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</si>
  <si>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</si>
  <si>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</si>
  <si>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</si>
  <si>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</si>
  <si>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</si>
  <si>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</si>
  <si>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</si>
  <si>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</si>
  <si>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</si>
  <si>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</si>
  <si>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</si>
  <si>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</si>
  <si>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</si>
  <si>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</si>
  <si>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</si>
  <si>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</si>
  <si>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</si>
  <si>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</si>
  <si>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</si>
  <si>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</si>
  <si>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</si>
  <si>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</si>
  <si>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</si>
  <si>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</si>
  <si>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</si>
  <si>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</si>
  <si>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</si>
  <si>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</si>
  <si>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</si>
  <si>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</si>
  <si>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</si>
  <si>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</si>
  <si>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</si>
  <si>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</si>
  <si>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</si>
  <si>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</si>
  <si>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</si>
  <si>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</si>
  <si>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</si>
  <si>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</si>
  <si>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</si>
  <si>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</si>
  <si>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</si>
  <si>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</si>
  <si>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</si>
  <si>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</si>
  <si>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</si>
  <si>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</si>
  <si>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</si>
  <si>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</si>
  <si>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</si>
  <si>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</si>
  <si>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</si>
  <si>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</si>
  <si>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</si>
  <si>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</si>
  <si>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</si>
  <si>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</si>
  <si>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</si>
  <si>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</si>
  <si>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</si>
  <si>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</si>
  <si>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</si>
  <si>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</si>
  <si>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</si>
  <si>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</si>
  <si>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</si>
  <si>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</si>
  <si>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</si>
  <si>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</si>
  <si>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</si>
  <si>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</si>
  <si>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</si>
  <si>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</si>
  <si>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</si>
  <si>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</si>
  <si>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</si>
  <si>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</si>
  <si>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</si>
  <si>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</si>
  <si>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</si>
  <si>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</si>
  <si>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</si>
  <si>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</si>
  <si>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</si>
  <si>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</si>
  <si>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</si>
  <si>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</si>
  <si>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</si>
  <si>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</si>
  <si>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</si>
  <si>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</si>
  <si>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</si>
  <si>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</si>
  <si>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</si>
  <si>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</si>
  <si>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</si>
  <si>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</si>
  <si>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</si>
  <si>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</si>
  <si>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</si>
  <si>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</si>
  <si>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</si>
  <si>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</si>
  <si>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</si>
  <si>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</si>
  <si>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</si>
  <si>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</si>
  <si>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</si>
  <si>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</si>
  <si>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</si>
  <si>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</si>
  <si>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</si>
  <si>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</si>
  <si>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</si>
  <si>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</si>
  <si>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</si>
  <si>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</si>
  <si>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</si>
  <si>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</si>
  <si>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</si>
  <si>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</si>
  <si>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</si>
  <si>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</si>
  <si>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</si>
  <si>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</si>
  <si>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</si>
  <si>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</si>
  <si>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</si>
  <si>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</si>
  <si>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</si>
  <si>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</si>
  <si>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</si>
  <si>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</si>
  <si>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</si>
  <si>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</si>
  <si>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</si>
  <si>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</si>
  <si>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</si>
  <si>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</si>
  <si>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</si>
  <si>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</si>
  <si>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</si>
  <si>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</si>
  <si>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</si>
  <si>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</si>
  <si>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</si>
  <si>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</si>
  <si>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</si>
  <si>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</si>
  <si>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</si>
  <si>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</si>
  <si>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</si>
  <si>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</si>
  <si>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</si>
  <si>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</si>
  <si>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</si>
  <si>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</si>
  <si>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</si>
  <si>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</si>
  <si>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</si>
  <si>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</si>
  <si>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</si>
  <si>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</si>
  <si>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</si>
  <si>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</si>
  <si>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</si>
  <si>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</si>
  <si>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</si>
  <si>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</si>
  <si>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</si>
  <si>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</si>
  <si>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</si>
  <si>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</si>
  <si>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</si>
  <si>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</si>
  <si>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</si>
  <si>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</si>
  <si>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</si>
  <si>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</si>
  <si>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</si>
  <si>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</si>
  <si>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</si>
  <si>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</si>
  <si>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</si>
  <si>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</si>
  <si>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</si>
  <si>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</si>
  <si>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</si>
  <si>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</si>
  <si>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</si>
  <si>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</si>
  <si>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</si>
  <si>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</si>
  <si>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</si>
  <si>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</si>
  <si>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</si>
  <si>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</si>
  <si>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</si>
  <si>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</si>
  <si>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</si>
  <si>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</si>
  <si>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</si>
  <si>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</si>
  <si>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</si>
  <si>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</si>
  <si>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</si>
  <si>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</si>
  <si>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</si>
  <si>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</si>
  <si>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</si>
  <si>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</si>
  <si>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</si>
  <si>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</si>
  <si>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</si>
  <si>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</si>
  <si>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</si>
  <si>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</si>
  <si>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</si>
  <si>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</si>
  <si>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</si>
  <si>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</si>
  <si>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</si>
  <si>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</si>
  <si>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</si>
  <si>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</si>
  <si>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</si>
  <si>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</si>
  <si>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</si>
  <si>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</si>
  <si>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</si>
  <si>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</si>
  <si>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</si>
  <si>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</si>
  <si>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</si>
  <si>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</si>
  <si>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</si>
  <si>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</si>
  <si>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</si>
  <si>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</si>
  <si>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</si>
  <si>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</si>
  <si>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</si>
  <si>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</si>
  <si>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</si>
  <si>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</si>
  <si>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</si>
  <si>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</si>
  <si>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</si>
  <si>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</si>
  <si>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</si>
  <si>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</si>
  <si>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</si>
  <si>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</si>
  <si>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</si>
  <si>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</si>
  <si>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</si>
  <si>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</si>
  <si>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</si>
  <si>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</si>
  <si>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</si>
  <si>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</si>
  <si>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</si>
  <si>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</si>
  <si>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</si>
  <si>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</si>
  <si>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</si>
  <si>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</si>
  <si>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</si>
  <si>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</si>
  <si>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</si>
  <si>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</si>
  <si>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</si>
  <si>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</si>
  <si>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</si>
  <si>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</si>
  <si>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</si>
  <si>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</si>
  <si>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</si>
  <si>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</si>
  <si>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</si>
  <si>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</si>
  <si>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</si>
  <si>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</si>
  <si>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</si>
  <si>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</si>
  <si>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</si>
  <si>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</si>
  <si>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</si>
  <si>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</si>
  <si>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</si>
  <si>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</si>
  <si>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</si>
  <si>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</si>
  <si>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</si>
  <si>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</si>
  <si>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</si>
  <si>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</si>
  <si>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</si>
  <si>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</si>
  <si>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</si>
  <si>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</si>
  <si>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</si>
  <si>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</si>
  <si>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</si>
  <si>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</si>
  <si>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</si>
  <si>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</si>
  <si>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</si>
  <si>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</si>
  <si>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</si>
  <si>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</si>
  <si>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</si>
  <si>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</si>
  <si>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</si>
  <si>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</si>
  <si>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</si>
  <si>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</si>
  <si>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</si>
  <si>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</si>
  <si>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</si>
  <si>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</si>
  <si>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</si>
  <si>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</si>
  <si>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</si>
  <si>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</si>
  <si>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</si>
  <si>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</si>
  <si>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</si>
  <si>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</si>
  <si>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</si>
  <si>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</si>
  <si>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</si>
  <si>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</si>
  <si>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</si>
  <si>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</si>
  <si>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</si>
  <si>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</si>
  <si>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</si>
  <si>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</si>
  <si>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</si>
  <si>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</si>
  <si>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</si>
  <si>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</si>
  <si>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</si>
  <si>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</si>
  <si>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</si>
  <si>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</si>
  <si>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</si>
  <si>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</si>
  <si>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</si>
  <si>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</si>
  <si>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</si>
  <si>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</si>
  <si>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</si>
  <si>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</si>
  <si>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</si>
  <si>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</si>
  <si>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</si>
  <si>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</si>
  <si>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</si>
  <si>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</si>
  <si>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</si>
  <si>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</si>
  <si>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</si>
  <si>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</si>
  <si>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</si>
  <si>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</si>
  <si>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</si>
  <si>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</si>
  <si>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</si>
  <si>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</si>
  <si>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</si>
  <si>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</si>
  <si>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</si>
  <si>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</si>
  <si>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</si>
  <si>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</si>
  <si>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</si>
  <si>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</si>
  <si>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</si>
  <si>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</si>
  <si>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</si>
  <si>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</si>
  <si>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</si>
  <si>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</si>
  <si>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</si>
  <si>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</si>
  <si>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</si>
  <si>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</si>
  <si>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</si>
  <si>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</si>
  <si>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</si>
  <si>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</si>
  <si>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</si>
  <si>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</si>
  <si>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</si>
  <si>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</si>
  <si>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</si>
  <si>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</si>
  <si>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</si>
  <si>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</si>
  <si>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</si>
  <si>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</si>
  <si>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</si>
  <si>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</si>
  <si>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</si>
  <si>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</si>
  <si>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</si>
  <si>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</si>
  <si>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</si>
  <si>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</si>
  <si>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</si>
  <si>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</si>
  <si>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</si>
  <si>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</si>
  <si>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</si>
  <si>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</si>
  <si>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</si>
  <si>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</si>
  <si>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</si>
  <si>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</si>
  <si>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</si>
  <si>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</si>
  <si>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</si>
  <si>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</si>
  <si>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</si>
  <si>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</si>
  <si>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</si>
  <si>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</si>
  <si>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</si>
  <si>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</si>
  <si>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</si>
  <si>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</si>
  <si>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</si>
  <si>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</si>
  <si>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</si>
  <si>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</si>
  <si>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</si>
  <si>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</si>
  <si>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</si>
  <si>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</si>
  <si>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</si>
  <si>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</si>
  <si>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</si>
  <si>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</si>
  <si>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</si>
  <si>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</si>
  <si>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</si>
  <si>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</si>
  <si>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</si>
  <si>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</si>
  <si>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</si>
  <si>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</si>
  <si>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</si>
  <si>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</si>
  <si>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</si>
  <si>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</si>
  <si>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</si>
  <si>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</si>
  <si>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</si>
  <si>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</si>
  <si>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</si>
  <si>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</si>
  <si>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</si>
  <si>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</si>
  <si>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</si>
  <si>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</si>
  <si>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</si>
  <si>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</si>
  <si>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</si>
  <si>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</si>
  <si>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</si>
  <si>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</si>
  <si>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</si>
  <si>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</si>
  <si>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</si>
  <si>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</si>
  <si>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</si>
  <si>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</si>
  <si>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</si>
  <si>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</si>
  <si>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</si>
  <si>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</si>
  <si>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</si>
  <si>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</si>
  <si>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</si>
  <si>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</si>
  <si>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</si>
  <si>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</si>
  <si>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</si>
  <si>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</si>
  <si>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</si>
  <si>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</si>
  <si>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</si>
  <si>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</si>
  <si>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</si>
  <si>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</si>
  <si>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</si>
  <si>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</si>
  <si>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</si>
  <si>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</si>
  <si>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</si>
  <si>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</si>
  <si>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</si>
  <si>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</si>
  <si>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</si>
  <si>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</si>
  <si>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</si>
  <si>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</si>
  <si>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</si>
  <si>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</si>
  <si>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</si>
  <si>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</si>
  <si>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</si>
  <si>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</si>
  <si>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</si>
  <si>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географии</t>
  </si>
  <si>
    <t>Зубкова</t>
  </si>
  <si>
    <t>Маргарита</t>
  </si>
  <si>
    <t>Александровна</t>
  </si>
  <si>
    <t>Кармазин</t>
  </si>
  <si>
    <t>Арсений</t>
  </si>
  <si>
    <t>Андреевич</t>
  </si>
  <si>
    <t xml:space="preserve">Живилов </t>
  </si>
  <si>
    <t xml:space="preserve">Дмитрий </t>
  </si>
  <si>
    <t>Александрович</t>
  </si>
  <si>
    <t xml:space="preserve">Фильчуков </t>
  </si>
  <si>
    <t xml:space="preserve">Иван </t>
  </si>
  <si>
    <t>Евгеньевич</t>
  </si>
  <si>
    <t>Михайловский</t>
  </si>
  <si>
    <t>Тимофей</t>
  </si>
  <si>
    <t>Вячеславович</t>
  </si>
  <si>
    <t>Стетешная</t>
  </si>
  <si>
    <t>Ксения</t>
  </si>
  <si>
    <t>Николаевна</t>
  </si>
  <si>
    <t>Полиева</t>
  </si>
  <si>
    <t xml:space="preserve">Юлия </t>
  </si>
  <si>
    <t>Владимировна</t>
  </si>
  <si>
    <t xml:space="preserve">Алиферова </t>
  </si>
  <si>
    <t>Надежда</t>
  </si>
  <si>
    <t>Теодорович</t>
  </si>
  <si>
    <t>Григорьевна</t>
  </si>
  <si>
    <t>Дущенко</t>
  </si>
  <si>
    <t>Иван</t>
  </si>
  <si>
    <t>Сергеевич</t>
  </si>
  <si>
    <t>Симонян</t>
  </si>
  <si>
    <t>Рита</t>
  </si>
  <si>
    <t>Горовна</t>
  </si>
  <si>
    <t>Рослякова</t>
  </si>
  <si>
    <t>Полина</t>
  </si>
  <si>
    <t>Ивановна</t>
  </si>
  <si>
    <t>Исмаилова</t>
  </si>
  <si>
    <t>Лейла</t>
  </si>
  <si>
    <t>Рафиковна</t>
  </si>
  <si>
    <t>Муниципальное бюджетное общеобразовательное учреждение Нижне - Ольховская средняя общеобразовательная школа</t>
  </si>
  <si>
    <t>Рожина</t>
  </si>
  <si>
    <t>Анжелика</t>
  </si>
  <si>
    <t>Вячеславовна</t>
  </si>
  <si>
    <t>Ковалева</t>
  </si>
  <si>
    <t>Дьячкин</t>
  </si>
  <si>
    <t>Никита</t>
  </si>
  <si>
    <t>Музыкина</t>
  </si>
  <si>
    <t>Стефания</t>
  </si>
  <si>
    <t>Подорин</t>
  </si>
  <si>
    <t>Константин</t>
  </si>
  <si>
    <t>Дмитриевич</t>
  </si>
  <si>
    <t>Власенко</t>
  </si>
  <si>
    <t>Ирина</t>
  </si>
  <si>
    <t xml:space="preserve">Тихоненко </t>
  </si>
  <si>
    <t>Даниил</t>
  </si>
  <si>
    <t>Анатольевич</t>
  </si>
  <si>
    <t>Ковалев</t>
  </si>
  <si>
    <t>Кирилл</t>
  </si>
  <si>
    <t>Романович</t>
  </si>
  <si>
    <t>Золотухин</t>
  </si>
  <si>
    <t>Игоревич</t>
  </si>
  <si>
    <t>Пороло</t>
  </si>
  <si>
    <t>Анна</t>
  </si>
  <si>
    <t>Тринц</t>
  </si>
  <si>
    <t>Николай</t>
  </si>
  <si>
    <t>Безручко</t>
  </si>
  <si>
    <t>Эмилия</t>
  </si>
  <si>
    <t>Анатольевна</t>
  </si>
  <si>
    <t>Муниципальное бюджетное общеобразовательное учреждение Никольская  средняя общеобразовательная школа</t>
  </si>
  <si>
    <t>Лавриненко</t>
  </si>
  <si>
    <t xml:space="preserve">Мирошниченко </t>
  </si>
  <si>
    <t>Дарья</t>
  </si>
  <si>
    <t>Олеговна</t>
  </si>
  <si>
    <t>Серебряков</t>
  </si>
  <si>
    <t>Дмитрий</t>
  </si>
  <si>
    <t>Артемов</t>
  </si>
  <si>
    <t>Антон</t>
  </si>
  <si>
    <t>Алексеевич</t>
  </si>
  <si>
    <t>Романцова</t>
  </si>
  <si>
    <t xml:space="preserve">Анна </t>
  </si>
  <si>
    <t>Евгеньевна</t>
  </si>
  <si>
    <t>Субботина</t>
  </si>
  <si>
    <t>Александра</t>
  </si>
  <si>
    <t>Денисовна</t>
  </si>
  <si>
    <t>Галоян</t>
  </si>
  <si>
    <t>Татевик</t>
  </si>
  <si>
    <t>Артаковна</t>
  </si>
  <si>
    <t>Галушкина</t>
  </si>
  <si>
    <t>Екатерина</t>
  </si>
  <si>
    <t>Кулаков</t>
  </si>
  <si>
    <t>Артем</t>
  </si>
  <si>
    <t>Пушкарев</t>
  </si>
  <si>
    <t>Андрей</t>
  </si>
  <si>
    <t xml:space="preserve">Скиданова </t>
  </si>
  <si>
    <t>Алина</t>
  </si>
  <si>
    <t>Викторовна</t>
  </si>
  <si>
    <t>Федорова</t>
  </si>
  <si>
    <t>Дмитриевна</t>
  </si>
  <si>
    <t>Яковлев</t>
  </si>
  <si>
    <t>Сергей</t>
  </si>
  <si>
    <t xml:space="preserve">Михайловская </t>
  </si>
  <si>
    <t xml:space="preserve">Мария </t>
  </si>
  <si>
    <t>Романовна</t>
  </si>
  <si>
    <t xml:space="preserve">Слепцова </t>
  </si>
  <si>
    <t>Альбина</t>
  </si>
  <si>
    <t>Сергеевна</t>
  </si>
  <si>
    <t>Фисунов</t>
  </si>
  <si>
    <t>Станислав</t>
  </si>
  <si>
    <t>Николаевич</t>
  </si>
  <si>
    <t>Димитренко</t>
  </si>
  <si>
    <t>Петрович</t>
  </si>
  <si>
    <t>Липчанская</t>
  </si>
  <si>
    <t>Софья</t>
  </si>
  <si>
    <t>Евгентевна</t>
  </si>
  <si>
    <t>Меркулов</t>
  </si>
  <si>
    <t>Сергеева</t>
  </si>
  <si>
    <t>Михайловна</t>
  </si>
  <si>
    <t>Ерофалов</t>
  </si>
  <si>
    <t>Максим</t>
  </si>
  <si>
    <t>Григорчак</t>
  </si>
  <si>
    <t>Ильинична</t>
  </si>
  <si>
    <t>Муниципальное общеобразовательное учреждение средняя общеобразовательная школа №4</t>
  </si>
  <si>
    <t>Шульженко</t>
  </si>
  <si>
    <t>Киселева</t>
  </si>
  <si>
    <t>София</t>
  </si>
  <si>
    <t>Кондрашева</t>
  </si>
  <si>
    <t>Украдыженко</t>
  </si>
  <si>
    <t>Денис</t>
  </si>
  <si>
    <t>Зубенко</t>
  </si>
  <si>
    <t>Артемовна</t>
  </si>
  <si>
    <t>Щербаков</t>
  </si>
  <si>
    <t>Чернов</t>
  </si>
  <si>
    <t>Максимович</t>
  </si>
  <si>
    <t>Васильченко</t>
  </si>
  <si>
    <t>Вадим</t>
  </si>
  <si>
    <t>Витальевич</t>
  </si>
  <si>
    <t>Гасанов</t>
  </si>
  <si>
    <t>Руслан</t>
  </si>
  <si>
    <t>Русланович</t>
  </si>
  <si>
    <t>Дуденко</t>
  </si>
  <si>
    <t>Юрьевич</t>
  </si>
  <si>
    <t>Ефименко</t>
  </si>
  <si>
    <t>Юлия</t>
  </si>
  <si>
    <t xml:space="preserve">Кудряшов </t>
  </si>
  <si>
    <t>Александр</t>
  </si>
  <si>
    <t>Владимирович</t>
  </si>
  <si>
    <t>Филонова</t>
  </si>
  <si>
    <t>Анастасия</t>
  </si>
  <si>
    <t>Борисов</t>
  </si>
  <si>
    <t xml:space="preserve">Никита </t>
  </si>
  <si>
    <t>Глобина</t>
  </si>
  <si>
    <t>Герасименко</t>
  </si>
  <si>
    <t>Виктория</t>
  </si>
  <si>
    <t>Исаев</t>
  </si>
  <si>
    <t>Павлович</t>
  </si>
  <si>
    <t>Андриенко</t>
  </si>
  <si>
    <t>Сардак</t>
  </si>
  <si>
    <t>Яроcлав</t>
  </si>
  <si>
    <t>Гайворонский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</si>
</sst>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3;&#1045;&#1054;&#1043;&#1056;&#1040;&#1060;&#1048;&#1071;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10.990/_&#1052;&#1041;&#1054;&#1059;%20&#1057;&#1054;&#1064;%20&#8470;%202_&#1075;&#1077;&#1086;&#1075;&#1088;&#1072;&#1092;&#1080;&#1103;_8_&#1092;&#1086;&#1088;&#1084;&#1072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12.5060/&#1060;&#1086;&#1088;&#1084;&#1072;%203_&#1064;&#1069;_&#1042;&#1089;&#1054;&#1064;_2021_2022_8_&#1075;&#1077;&#1086;&#1075;&#1088;&#1072;&#1092;&#108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3;&#1045;&#1054;&#1043;&#1056;&#1040;&#1060;&#1048;&#1071;_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96;&#1082;&#1086;&#1083;&#1072;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3;&#1045;&#1054;&#1043;&#1056;&#1040;&#1060;&#1048;&#1071;_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17.632/&#1050;&#1086;&#1087;&#1080;&#1103;%20&#1060;&#1086;&#1088;&#1084;&#1072;%203_&#1064;&#1069;_&#1042;&#1089;&#1054;&#1064;_2021_2022%2011%20&#1082;&#108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20.989/_&#1052;&#1041;&#1054;&#1059;%20&#1052;&#1072;&#1083;&#1100;&#1095;&#1077;&#1074;&#1089;&#1082;&#1072;&#1103;%20&#1057;&#1054;&#1064;_&#1075;&#1077;&#1086;&#1075;&#1088;&#1072;&#1092;&#1080;&#1103;_7_&#1092;&#1086;&#1088;&#1084;&#1072;%20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00.573/_&#1052;&#1041;&#1054;&#1059;%20&#1052;&#1072;&#1083;&#1100;&#1095;&#1077;&#1074;&#1089;&#1082;&#1072;&#1103;%20&#1057;&#1054;&#1064;_&#1075;&#1077;&#1086;&#1075;&#1088;&#1072;&#1092;&#1080;&#1103;_8_&#1092;&#1086;&#1088;&#1084;&#1072;%2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Rar$DI42.828/_&#1052;&#1041;&#1054;&#1059;%20&#1052;&#1072;&#1083;&#1100;&#1095;&#1077;&#1074;&#1089;&#1082;&#1072;&#1103;%20&#1057;&#1054;&#1064;_&#1075;&#1077;&#1086;&#1075;&#1088;&#1072;&#1092;&#1080;&#1103;_10_&#1092;&#1086;&#1088;&#1084;&#1072;%20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58;&#1077;&#1088;&#1085;&#1086;&#1074;&#1089;&#1082;&#1072;&#110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92;&#1086;&#1088;&#1084;&#1072;3_&#1052;&#1041;&#1054;&#1059;%20&#1058;&#1077;&#1088;&#1085;&#1086;&#1074;&#1089;&#1082;&#1072;&#1103;%20&#1054;&#1054;&#1064;%20&#8470;2_&#1086;&#1073;&#1097;&#1077;&#1089;&#1090;&#1074;&#1086;&#1079;&#1085;&#1072;&#1085;&#1080;&#1077;,%20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AppData/Local/Temp/Temp1_&#1058;&#1091;&#1088;&#1086;&#1074;&#1077;&#1088;&#1086;&#1074;&#1089;&#1082;&#1072;&#1103;.zip/&#1052;&#1041;&#1054;&#1059;%20&#1058;&#1091;&#1088;&#1086;&#1074;&#1077;&#1088;&#1086;&#1074;&#1089;&#1082;&#1072;&#1103;%20&#1054;&#1054;&#1064;%20-%20&#1060;&#1086;&#1088;&#1084;&#1072;%203_&#1064;&#1069;_&#1042;&#1089;&#1054;&#1064;_2021_2022%20(8%20&#1082;&#10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4"/>
  <sheetViews>
    <sheetView showGridLines="0" tabSelected="1" zoomScale="80" zoomScaleNormal="80" workbookViewId="0">
      <selection activeCell="B8" sqref="B8:G74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29" t="s">
        <v>2787</v>
      </c>
      <c r="C3" s="29"/>
      <c r="E3" s="24"/>
      <c r="F3" s="21"/>
      <c r="G3" s="1"/>
    </row>
    <row r="4" spans="1:7" x14ac:dyDescent="0.3">
      <c r="A4" s="30"/>
      <c r="B4" s="31"/>
      <c r="C4" s="31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41.4" x14ac:dyDescent="0.3">
      <c r="A8" s="9">
        <v>1</v>
      </c>
      <c r="B8" s="26" t="s">
        <v>2788</v>
      </c>
      <c r="C8" s="26" t="s">
        <v>2789</v>
      </c>
      <c r="D8" s="26" t="s">
        <v>2790</v>
      </c>
      <c r="E8" s="32">
        <v>287</v>
      </c>
      <c r="F8" s="36" t="str">
        <f>VLOOKUP(E8,[1]ОО!C:E,3,FALSE)</f>
        <v>Муниципальное общеобразовательное учреждение средняя общеобразовательная школа № 5</v>
      </c>
      <c r="G8" s="26">
        <v>7</v>
      </c>
    </row>
    <row r="9" spans="1:7" ht="41.4" x14ac:dyDescent="0.3">
      <c r="A9" s="9">
        <f>A8+1</f>
        <v>2</v>
      </c>
      <c r="B9" s="27" t="s">
        <v>2834</v>
      </c>
      <c r="C9" s="27" t="s">
        <v>2835</v>
      </c>
      <c r="D9" s="27" t="s">
        <v>2836</v>
      </c>
      <c r="E9" s="33">
        <v>283</v>
      </c>
      <c r="F9" s="34" t="s">
        <v>2346</v>
      </c>
      <c r="G9" s="27">
        <v>8</v>
      </c>
    </row>
    <row r="10" spans="1:7" ht="41.4" x14ac:dyDescent="0.3">
      <c r="A10" s="9">
        <f t="shared" ref="A10:A73" si="0">A9+1</f>
        <v>3</v>
      </c>
      <c r="B10" s="27" t="s">
        <v>2837</v>
      </c>
      <c r="C10" s="27" t="s">
        <v>2838</v>
      </c>
      <c r="D10" s="27" t="s">
        <v>2808</v>
      </c>
      <c r="E10" s="33">
        <v>283</v>
      </c>
      <c r="F10" s="34" t="s">
        <v>2346</v>
      </c>
      <c r="G10" s="27">
        <v>8</v>
      </c>
    </row>
    <row r="11" spans="1:7" ht="41.4" x14ac:dyDescent="0.3">
      <c r="A11" s="9">
        <f t="shared" si="0"/>
        <v>4</v>
      </c>
      <c r="B11" s="27" t="s">
        <v>2859</v>
      </c>
      <c r="C11" s="27" t="s">
        <v>2860</v>
      </c>
      <c r="D11" s="27" t="s">
        <v>2796</v>
      </c>
      <c r="E11" s="33">
        <v>283</v>
      </c>
      <c r="F11" s="34" t="s">
        <v>2346</v>
      </c>
      <c r="G11" s="27">
        <v>9</v>
      </c>
    </row>
    <row r="12" spans="1:7" ht="41.4" x14ac:dyDescent="0.3">
      <c r="A12" s="9">
        <f t="shared" si="0"/>
        <v>5</v>
      </c>
      <c r="B12" s="27" t="s">
        <v>2867</v>
      </c>
      <c r="C12" s="27" t="s">
        <v>2868</v>
      </c>
      <c r="D12" s="27" t="s">
        <v>2869</v>
      </c>
      <c r="E12" s="33">
        <v>283</v>
      </c>
      <c r="F12" s="34" t="s">
        <v>2346</v>
      </c>
      <c r="G12" s="27">
        <v>9</v>
      </c>
    </row>
    <row r="13" spans="1:7" ht="41.4" x14ac:dyDescent="0.3">
      <c r="A13" s="9">
        <f t="shared" si="0"/>
        <v>6</v>
      </c>
      <c r="B13" s="27" t="s">
        <v>2870</v>
      </c>
      <c r="C13" s="27" t="s">
        <v>2871</v>
      </c>
      <c r="D13" s="27" t="s">
        <v>2872</v>
      </c>
      <c r="E13" s="33">
        <v>283</v>
      </c>
      <c r="F13" s="34" t="s">
        <v>2346</v>
      </c>
      <c r="G13" s="27">
        <v>9</v>
      </c>
    </row>
    <row r="14" spans="1:7" ht="41.4" x14ac:dyDescent="0.3">
      <c r="A14" s="9">
        <f t="shared" si="0"/>
        <v>7</v>
      </c>
      <c r="B14" s="27" t="s">
        <v>2875</v>
      </c>
      <c r="C14" s="27" t="s">
        <v>2876</v>
      </c>
      <c r="D14" s="27" t="s">
        <v>2836</v>
      </c>
      <c r="E14" s="33">
        <v>283</v>
      </c>
      <c r="F14" s="34" t="s">
        <v>2346</v>
      </c>
      <c r="G14" s="27">
        <v>9</v>
      </c>
    </row>
    <row r="15" spans="1:7" ht="41.4" x14ac:dyDescent="0.3">
      <c r="A15" s="9">
        <f t="shared" si="0"/>
        <v>8</v>
      </c>
      <c r="B15" s="27" t="s">
        <v>2826</v>
      </c>
      <c r="C15" s="27" t="s">
        <v>2827</v>
      </c>
      <c r="D15" s="27" t="s">
        <v>2828</v>
      </c>
      <c r="E15" s="33">
        <v>284</v>
      </c>
      <c r="F15" s="34" t="str">
        <f>VLOOKUP(E15,[2]ОО!C:E,3,FALSE)</f>
        <v>Муниципальное бюджетное общеобразовательное учреждение средняя общеобразовательная школа №2</v>
      </c>
      <c r="G15" s="27">
        <v>8</v>
      </c>
    </row>
    <row r="16" spans="1:7" ht="41.4" x14ac:dyDescent="0.3">
      <c r="A16" s="9">
        <f t="shared" si="0"/>
        <v>9</v>
      </c>
      <c r="B16" s="27" t="s">
        <v>2864</v>
      </c>
      <c r="C16" s="27" t="s">
        <v>2865</v>
      </c>
      <c r="D16" s="27" t="s">
        <v>2866</v>
      </c>
      <c r="E16" s="33">
        <v>284</v>
      </c>
      <c r="F16" s="34" t="s">
        <v>2047</v>
      </c>
      <c r="G16" s="27">
        <v>9</v>
      </c>
    </row>
    <row r="17" spans="1:7" ht="41.4" x14ac:dyDescent="0.3">
      <c r="A17" s="9">
        <f t="shared" si="0"/>
        <v>10</v>
      </c>
      <c r="B17" s="27" t="s">
        <v>2905</v>
      </c>
      <c r="C17" s="27" t="s">
        <v>2820</v>
      </c>
      <c r="D17" s="27" t="s">
        <v>2906</v>
      </c>
      <c r="E17" s="33">
        <v>286</v>
      </c>
      <c r="F17" s="34" t="s">
        <v>2907</v>
      </c>
      <c r="G17" s="27">
        <v>10</v>
      </c>
    </row>
    <row r="18" spans="1:7" ht="41.4" x14ac:dyDescent="0.3">
      <c r="A18" s="9">
        <f t="shared" si="0"/>
        <v>11</v>
      </c>
      <c r="B18" s="27" t="s">
        <v>2914</v>
      </c>
      <c r="C18" s="27" t="s">
        <v>2857</v>
      </c>
      <c r="D18" s="27" t="s">
        <v>2915</v>
      </c>
      <c r="E18" s="33">
        <v>286</v>
      </c>
      <c r="F18" s="34" t="s">
        <v>2907</v>
      </c>
      <c r="G18" s="27">
        <v>10</v>
      </c>
    </row>
    <row r="19" spans="1:7" ht="41.4" x14ac:dyDescent="0.3">
      <c r="A19" s="9">
        <f t="shared" si="0"/>
        <v>12</v>
      </c>
      <c r="B19" s="27" t="s">
        <v>2929</v>
      </c>
      <c r="C19" s="27" t="s">
        <v>2930</v>
      </c>
      <c r="D19" s="27" t="s">
        <v>2931</v>
      </c>
      <c r="E19" s="33">
        <v>286</v>
      </c>
      <c r="F19" s="34" t="s">
        <v>1476</v>
      </c>
      <c r="G19" s="27">
        <v>11</v>
      </c>
    </row>
    <row r="20" spans="1:7" ht="41.4" x14ac:dyDescent="0.3">
      <c r="A20" s="9">
        <f t="shared" si="0"/>
        <v>13</v>
      </c>
      <c r="B20" s="27" t="s">
        <v>2932</v>
      </c>
      <c r="C20" s="27" t="s">
        <v>2933</v>
      </c>
      <c r="D20" s="27" t="s">
        <v>2891</v>
      </c>
      <c r="E20" s="33">
        <v>286</v>
      </c>
      <c r="F20" s="34" t="s">
        <v>1476</v>
      </c>
      <c r="G20" s="27">
        <v>11</v>
      </c>
    </row>
    <row r="21" spans="1:7" ht="41.4" x14ac:dyDescent="0.3">
      <c r="A21" s="9">
        <f t="shared" si="0"/>
        <v>14</v>
      </c>
      <c r="B21" s="26" t="s">
        <v>2819</v>
      </c>
      <c r="C21" s="26" t="s">
        <v>2820</v>
      </c>
      <c r="D21" s="26" t="s">
        <v>2821</v>
      </c>
      <c r="E21" s="32">
        <v>287</v>
      </c>
      <c r="F21" s="36" t="str">
        <f>VLOOKUP(E21,[3]ОО!C:E,3,FALSE)</f>
        <v>Муниципальное общеобразовательное учреждение средняя общеобразовательная школа № 5</v>
      </c>
      <c r="G21" s="26">
        <v>8</v>
      </c>
    </row>
    <row r="22" spans="1:7" ht="41.4" x14ac:dyDescent="0.3">
      <c r="A22" s="9">
        <f t="shared" si="0"/>
        <v>15</v>
      </c>
      <c r="B22" s="26" t="s">
        <v>2892</v>
      </c>
      <c r="C22" s="26" t="s">
        <v>2893</v>
      </c>
      <c r="D22" s="26" t="s">
        <v>2894</v>
      </c>
      <c r="E22" s="32">
        <v>287</v>
      </c>
      <c r="F22" s="36" t="s">
        <v>2348</v>
      </c>
      <c r="G22" s="26">
        <v>9</v>
      </c>
    </row>
    <row r="23" spans="1:7" ht="41.4" x14ac:dyDescent="0.3">
      <c r="A23" s="9">
        <f t="shared" si="0"/>
        <v>16</v>
      </c>
      <c r="B23" s="26" t="s">
        <v>2903</v>
      </c>
      <c r="C23" s="26" t="s">
        <v>2904</v>
      </c>
      <c r="D23" s="26" t="s">
        <v>2863</v>
      </c>
      <c r="E23" s="32">
        <v>287</v>
      </c>
      <c r="F23" s="36" t="s">
        <v>2348</v>
      </c>
      <c r="G23" s="26">
        <v>9</v>
      </c>
    </row>
    <row r="24" spans="1:7" ht="41.4" x14ac:dyDescent="0.3">
      <c r="A24" s="9">
        <f t="shared" si="0"/>
        <v>17</v>
      </c>
      <c r="B24" s="26" t="s">
        <v>2934</v>
      </c>
      <c r="C24" s="26" t="s">
        <v>2935</v>
      </c>
      <c r="D24" s="26" t="s">
        <v>2931</v>
      </c>
      <c r="E24" s="32">
        <v>287</v>
      </c>
      <c r="F24" s="36" t="str">
        <f>VLOOKUP(E24,[4]ОО!C:E,3,FALSE)</f>
        <v>Муниципальное общеобразовательное учреждение средняя общеобразовательная школа № 5</v>
      </c>
      <c r="G24" s="26">
        <v>11</v>
      </c>
    </row>
    <row r="25" spans="1:7" ht="41.4" x14ac:dyDescent="0.3">
      <c r="A25" s="9">
        <f t="shared" si="0"/>
        <v>18</v>
      </c>
      <c r="B25" s="27" t="s">
        <v>2936</v>
      </c>
      <c r="C25" s="27" t="s">
        <v>2848</v>
      </c>
      <c r="D25" s="27" t="s">
        <v>2891</v>
      </c>
      <c r="E25" s="32">
        <v>287</v>
      </c>
      <c r="F25" s="36" t="str">
        <f>VLOOKUP(E25,[4]ОО!C:E,3,FALSE)</f>
        <v>Муниципальное общеобразовательное учреждение средняя общеобразовательная школа № 5</v>
      </c>
      <c r="G25" s="26">
        <v>11</v>
      </c>
    </row>
    <row r="26" spans="1:7" ht="41.4" x14ac:dyDescent="0.3">
      <c r="A26" s="9">
        <f t="shared" si="0"/>
        <v>19</v>
      </c>
      <c r="B26" s="27" t="s">
        <v>2937</v>
      </c>
      <c r="C26" s="27" t="s">
        <v>2938</v>
      </c>
      <c r="D26" s="27" t="s">
        <v>2891</v>
      </c>
      <c r="E26" s="32">
        <v>287</v>
      </c>
      <c r="F26" s="34" t="str">
        <f>VLOOKUP(E26,[4]ОО!C:E,3,FALSE)</f>
        <v>Муниципальное общеобразовательное учреждение средняя общеобразовательная школа № 5</v>
      </c>
      <c r="G26" s="26">
        <v>11</v>
      </c>
    </row>
    <row r="27" spans="1:7" ht="41.4" x14ac:dyDescent="0.3">
      <c r="A27" s="9">
        <f t="shared" si="0"/>
        <v>20</v>
      </c>
      <c r="B27" s="27" t="s">
        <v>2939</v>
      </c>
      <c r="C27" s="27" t="s">
        <v>2930</v>
      </c>
      <c r="D27" s="27" t="s">
        <v>2940</v>
      </c>
      <c r="E27" s="32">
        <v>287</v>
      </c>
      <c r="F27" s="34" t="str">
        <f>VLOOKUP(E27,[4]ОО!C:E,3,FALSE)</f>
        <v>Муниципальное общеобразовательное учреждение средняя общеобразовательная школа № 5</v>
      </c>
      <c r="G27" s="26">
        <v>11</v>
      </c>
    </row>
    <row r="28" spans="1:7" ht="41.4" x14ac:dyDescent="0.3">
      <c r="A28" s="9">
        <f t="shared" si="0"/>
        <v>21</v>
      </c>
      <c r="B28" s="27" t="s">
        <v>2941</v>
      </c>
      <c r="C28" s="27" t="s">
        <v>2930</v>
      </c>
      <c r="D28" s="27" t="s">
        <v>2815</v>
      </c>
      <c r="E28" s="32">
        <v>287</v>
      </c>
      <c r="F28" s="34" t="str">
        <f>VLOOKUP(E28,[4]ОО!C:E,3,FALSE)</f>
        <v>Муниципальное общеобразовательное учреждение средняя общеобразовательная школа № 5</v>
      </c>
      <c r="G28" s="26">
        <v>11</v>
      </c>
    </row>
    <row r="29" spans="1:7" ht="41.4" x14ac:dyDescent="0.3">
      <c r="A29" s="9">
        <f t="shared" si="0"/>
        <v>22</v>
      </c>
      <c r="B29" s="27" t="s">
        <v>2942</v>
      </c>
      <c r="C29" s="27" t="s">
        <v>2943</v>
      </c>
      <c r="D29" s="27" t="s">
        <v>2863</v>
      </c>
      <c r="E29" s="32">
        <v>287</v>
      </c>
      <c r="F29" s="34" t="str">
        <f>VLOOKUP(E29,[4]ОО!C:E,3,FALSE)</f>
        <v>Муниципальное общеобразовательное учреждение средняя общеобразовательная школа № 5</v>
      </c>
      <c r="G29" s="26">
        <v>11</v>
      </c>
    </row>
    <row r="30" spans="1:7" ht="41.4" x14ac:dyDescent="0.3">
      <c r="A30" s="9">
        <f t="shared" si="0"/>
        <v>23</v>
      </c>
      <c r="B30" s="26" t="s">
        <v>2803</v>
      </c>
      <c r="C30" s="26" t="s">
        <v>2804</v>
      </c>
      <c r="D30" s="26" t="s">
        <v>2805</v>
      </c>
      <c r="E30" s="32">
        <v>288</v>
      </c>
      <c r="F30" s="36" t="s">
        <v>2349</v>
      </c>
      <c r="G30" s="26">
        <v>8</v>
      </c>
    </row>
    <row r="31" spans="1:7" ht="41.4" x14ac:dyDescent="0.3">
      <c r="A31" s="9">
        <f t="shared" si="0"/>
        <v>24</v>
      </c>
      <c r="B31" s="27" t="s">
        <v>2842</v>
      </c>
      <c r="C31" s="27" t="s">
        <v>2843</v>
      </c>
      <c r="D31" s="27" t="s">
        <v>2844</v>
      </c>
      <c r="E31" s="33">
        <v>288</v>
      </c>
      <c r="F31" s="34" t="s">
        <v>2349</v>
      </c>
      <c r="G31" s="27">
        <v>8</v>
      </c>
    </row>
    <row r="32" spans="1:7" ht="41.4" x14ac:dyDescent="0.3">
      <c r="A32" s="9">
        <f t="shared" si="0"/>
        <v>25</v>
      </c>
      <c r="B32" s="27" t="s">
        <v>2861</v>
      </c>
      <c r="C32" s="27" t="s">
        <v>2862</v>
      </c>
      <c r="D32" s="27" t="s">
        <v>2863</v>
      </c>
      <c r="E32" s="33">
        <v>288</v>
      </c>
      <c r="F32" s="34" t="s">
        <v>2349</v>
      </c>
      <c r="G32" s="27">
        <v>9</v>
      </c>
    </row>
    <row r="33" spans="1:7" ht="41.4" x14ac:dyDescent="0.3">
      <c r="A33" s="9">
        <f t="shared" si="0"/>
        <v>26</v>
      </c>
      <c r="B33" s="27" t="s">
        <v>2912</v>
      </c>
      <c r="C33" s="27" t="s">
        <v>2913</v>
      </c>
      <c r="D33" s="27" t="s">
        <v>2799</v>
      </c>
      <c r="E33" s="33">
        <v>288</v>
      </c>
      <c r="F33" s="34" t="str">
        <f>VLOOKUP(E33,[5]ОО!C:E,3,FALSE)</f>
        <v>Муниципальное бюджетное общеобразовательное учреждение лицей № 7 имени маршала авиации А.Н. Ефимова</v>
      </c>
      <c r="G33" s="27">
        <v>10</v>
      </c>
    </row>
    <row r="34" spans="1:7" ht="41.4" x14ac:dyDescent="0.3">
      <c r="A34" s="9">
        <f t="shared" si="0"/>
        <v>27</v>
      </c>
      <c r="B34" s="27" t="s">
        <v>2925</v>
      </c>
      <c r="C34" s="27" t="s">
        <v>2840</v>
      </c>
      <c r="D34" s="27" t="s">
        <v>2926</v>
      </c>
      <c r="E34" s="33">
        <v>288</v>
      </c>
      <c r="F34" s="34" t="str">
        <f>VLOOKUP(E34,[5]ОО!C:E,3,FALSE)</f>
        <v>Муниципальное бюджетное общеобразовательное учреждение лицей № 7 имени маршала авиации А.Н. Ефимова</v>
      </c>
      <c r="G34" s="27">
        <v>10</v>
      </c>
    </row>
    <row r="35" spans="1:7" ht="41.4" x14ac:dyDescent="0.3">
      <c r="A35" s="9">
        <f t="shared" si="0"/>
        <v>28</v>
      </c>
      <c r="B35" s="27" t="s">
        <v>2811</v>
      </c>
      <c r="C35" s="27" t="s">
        <v>2789</v>
      </c>
      <c r="D35" s="27" t="s">
        <v>2812</v>
      </c>
      <c r="E35" s="33">
        <v>289</v>
      </c>
      <c r="F35" s="34" t="s">
        <v>2049</v>
      </c>
      <c r="G35" s="27">
        <v>8</v>
      </c>
    </row>
    <row r="36" spans="1:7" ht="41.4" x14ac:dyDescent="0.3">
      <c r="A36" s="9">
        <f t="shared" si="0"/>
        <v>29</v>
      </c>
      <c r="B36" s="27" t="s">
        <v>2813</v>
      </c>
      <c r="C36" s="27" t="s">
        <v>2814</v>
      </c>
      <c r="D36" s="27" t="s">
        <v>2815</v>
      </c>
      <c r="E36" s="33">
        <v>289</v>
      </c>
      <c r="F36" s="34" t="s">
        <v>2049</v>
      </c>
      <c r="G36" s="27">
        <v>8</v>
      </c>
    </row>
    <row r="37" spans="1:7" ht="41.4" x14ac:dyDescent="0.3">
      <c r="A37" s="9">
        <f t="shared" si="0"/>
        <v>30</v>
      </c>
      <c r="B37" s="27" t="s">
        <v>2830</v>
      </c>
      <c r="C37" s="27" t="s">
        <v>2831</v>
      </c>
      <c r="D37" s="27" t="s">
        <v>2796</v>
      </c>
      <c r="E37" s="33">
        <v>289</v>
      </c>
      <c r="F37" s="34" t="s">
        <v>2049</v>
      </c>
      <c r="G37" s="27">
        <v>8</v>
      </c>
    </row>
    <row r="38" spans="1:7" ht="41.4" x14ac:dyDescent="0.3">
      <c r="A38" s="9">
        <f t="shared" si="0"/>
        <v>31</v>
      </c>
      <c r="B38" s="27" t="s">
        <v>2832</v>
      </c>
      <c r="C38" s="27" t="s">
        <v>2833</v>
      </c>
      <c r="D38" s="27" t="s">
        <v>2808</v>
      </c>
      <c r="E38" s="33">
        <v>289</v>
      </c>
      <c r="F38" s="34" t="s">
        <v>2049</v>
      </c>
      <c r="G38" s="27">
        <v>8</v>
      </c>
    </row>
    <row r="39" spans="1:7" ht="41.4" x14ac:dyDescent="0.3">
      <c r="A39" s="9">
        <f t="shared" si="0"/>
        <v>32</v>
      </c>
      <c r="B39" s="27" t="s">
        <v>2839</v>
      </c>
      <c r="C39" s="27" t="s">
        <v>2840</v>
      </c>
      <c r="D39" s="27" t="s">
        <v>2841</v>
      </c>
      <c r="E39" s="33">
        <v>289</v>
      </c>
      <c r="F39" s="34" t="s">
        <v>2049</v>
      </c>
      <c r="G39" s="27">
        <v>8</v>
      </c>
    </row>
    <row r="40" spans="1:7" ht="41.4" x14ac:dyDescent="0.3">
      <c r="A40" s="9">
        <f t="shared" si="0"/>
        <v>33</v>
      </c>
      <c r="B40" s="27" t="s">
        <v>2873</v>
      </c>
      <c r="C40" s="27" t="s">
        <v>2874</v>
      </c>
      <c r="D40" s="27" t="s">
        <v>2866</v>
      </c>
      <c r="E40" s="33">
        <v>289</v>
      </c>
      <c r="F40" s="34" t="s">
        <v>2049</v>
      </c>
      <c r="G40" s="27">
        <v>9</v>
      </c>
    </row>
    <row r="41" spans="1:7" ht="41.4" x14ac:dyDescent="0.3">
      <c r="A41" s="9">
        <f t="shared" si="0"/>
        <v>34</v>
      </c>
      <c r="B41" s="27" t="s">
        <v>2882</v>
      </c>
      <c r="C41" s="27" t="s">
        <v>2804</v>
      </c>
      <c r="D41" s="27" t="s">
        <v>2883</v>
      </c>
      <c r="E41" s="33">
        <v>289</v>
      </c>
      <c r="F41" s="34" t="s">
        <v>2049</v>
      </c>
      <c r="G41" s="27">
        <v>9</v>
      </c>
    </row>
    <row r="42" spans="1:7" ht="41.4" x14ac:dyDescent="0.3">
      <c r="A42" s="9">
        <f t="shared" si="0"/>
        <v>35</v>
      </c>
      <c r="B42" s="27" t="s">
        <v>2897</v>
      </c>
      <c r="C42" s="27" t="s">
        <v>2898</v>
      </c>
      <c r="D42" s="27" t="s">
        <v>2899</v>
      </c>
      <c r="E42" s="33">
        <v>289</v>
      </c>
      <c r="F42" s="34" t="s">
        <v>2049</v>
      </c>
      <c r="G42" s="27">
        <v>9</v>
      </c>
    </row>
    <row r="43" spans="1:7" ht="41.4" x14ac:dyDescent="0.3">
      <c r="A43" s="9">
        <f t="shared" si="0"/>
        <v>36</v>
      </c>
      <c r="B43" s="27" t="s">
        <v>2900</v>
      </c>
      <c r="C43" s="27" t="s">
        <v>2843</v>
      </c>
      <c r="D43" s="27" t="s">
        <v>2796</v>
      </c>
      <c r="E43" s="33">
        <v>289</v>
      </c>
      <c r="F43" s="34" t="s">
        <v>2049</v>
      </c>
      <c r="G43" s="27">
        <v>9</v>
      </c>
    </row>
    <row r="44" spans="1:7" ht="41.4" x14ac:dyDescent="0.3">
      <c r="A44" s="9">
        <f t="shared" si="0"/>
        <v>37</v>
      </c>
      <c r="B44" s="27" t="s">
        <v>2901</v>
      </c>
      <c r="C44" s="27" t="s">
        <v>2857</v>
      </c>
      <c r="D44" s="27" t="s">
        <v>2902</v>
      </c>
      <c r="E44" s="33">
        <v>289</v>
      </c>
      <c r="F44" s="34" t="s">
        <v>2049</v>
      </c>
      <c r="G44" s="27">
        <v>9</v>
      </c>
    </row>
    <row r="45" spans="1:7" ht="41.4" x14ac:dyDescent="0.3">
      <c r="A45" s="9">
        <f t="shared" si="0"/>
        <v>38</v>
      </c>
      <c r="B45" s="27" t="s">
        <v>2908</v>
      </c>
      <c r="C45" s="27" t="s">
        <v>2890</v>
      </c>
      <c r="D45" s="27" t="s">
        <v>2869</v>
      </c>
      <c r="E45" s="33">
        <v>289</v>
      </c>
      <c r="F45" s="34" t="s">
        <v>2049</v>
      </c>
      <c r="G45" s="27">
        <v>10</v>
      </c>
    </row>
    <row r="46" spans="1:7" ht="41.4" x14ac:dyDescent="0.3">
      <c r="A46" s="9">
        <f t="shared" si="0"/>
        <v>39</v>
      </c>
      <c r="B46" s="27" t="s">
        <v>2909</v>
      </c>
      <c r="C46" s="27" t="s">
        <v>2910</v>
      </c>
      <c r="D46" s="27" t="s">
        <v>2808</v>
      </c>
      <c r="E46" s="33">
        <v>289</v>
      </c>
      <c r="F46" s="34" t="s">
        <v>2049</v>
      </c>
      <c r="G46" s="27">
        <v>10</v>
      </c>
    </row>
    <row r="47" spans="1:7" ht="41.4" x14ac:dyDescent="0.3">
      <c r="A47" s="9">
        <f t="shared" si="0"/>
        <v>40</v>
      </c>
      <c r="B47" s="27" t="s">
        <v>2911</v>
      </c>
      <c r="C47" s="27" t="s">
        <v>2804</v>
      </c>
      <c r="D47" s="27" t="s">
        <v>2805</v>
      </c>
      <c r="E47" s="33">
        <v>289</v>
      </c>
      <c r="F47" s="34" t="s">
        <v>2049</v>
      </c>
      <c r="G47" s="27">
        <v>10</v>
      </c>
    </row>
    <row r="48" spans="1:7" ht="41.4" x14ac:dyDescent="0.3">
      <c r="A48" s="9">
        <f t="shared" si="0"/>
        <v>41</v>
      </c>
      <c r="B48" s="27" t="s">
        <v>2916</v>
      </c>
      <c r="C48" s="27" t="s">
        <v>2840</v>
      </c>
      <c r="D48" s="27" t="s">
        <v>2846</v>
      </c>
      <c r="E48" s="33">
        <v>289</v>
      </c>
      <c r="F48" s="34" t="s">
        <v>2049</v>
      </c>
      <c r="G48" s="27">
        <v>10</v>
      </c>
    </row>
    <row r="49" spans="1:7" ht="41.4" x14ac:dyDescent="0.3">
      <c r="A49" s="9">
        <f t="shared" si="0"/>
        <v>42</v>
      </c>
      <c r="B49" s="27" t="s">
        <v>2917</v>
      </c>
      <c r="C49" s="27" t="s">
        <v>2831</v>
      </c>
      <c r="D49" s="27" t="s">
        <v>2918</v>
      </c>
      <c r="E49" s="33">
        <v>289</v>
      </c>
      <c r="F49" s="34" t="s">
        <v>2049</v>
      </c>
      <c r="G49" s="27">
        <v>10</v>
      </c>
    </row>
    <row r="50" spans="1:7" ht="41.4" x14ac:dyDescent="0.3">
      <c r="A50" s="9">
        <f t="shared" si="0"/>
        <v>43</v>
      </c>
      <c r="B50" s="27" t="s">
        <v>2922</v>
      </c>
      <c r="C50" s="27" t="s">
        <v>2923</v>
      </c>
      <c r="D50" s="27" t="s">
        <v>2924</v>
      </c>
      <c r="E50" s="33">
        <v>289</v>
      </c>
      <c r="F50" s="34" t="s">
        <v>2049</v>
      </c>
      <c r="G50" s="27">
        <v>10</v>
      </c>
    </row>
    <row r="51" spans="1:7" ht="55.2" x14ac:dyDescent="0.3">
      <c r="A51" s="9">
        <f t="shared" si="0"/>
        <v>44</v>
      </c>
      <c r="B51" s="27" t="s">
        <v>2791</v>
      </c>
      <c r="C51" s="27" t="s">
        <v>2792</v>
      </c>
      <c r="D51" s="27" t="s">
        <v>2793</v>
      </c>
      <c r="E51" s="33">
        <v>292</v>
      </c>
      <c r="F51" s="34" t="str">
        <f>VLOOKUP(E51,[1]ОО!C:E,3,FALSE)</f>
        <v>Муниципальное бюджетное общеобразовательное учреждение Волошинская средняя общеобразовательная школа</v>
      </c>
      <c r="G51" s="27">
        <v>7</v>
      </c>
    </row>
    <row r="52" spans="1:7" ht="55.2" x14ac:dyDescent="0.3">
      <c r="A52" s="9">
        <f t="shared" si="0"/>
        <v>45</v>
      </c>
      <c r="B52" s="28" t="s">
        <v>2806</v>
      </c>
      <c r="C52" s="28" t="s">
        <v>2807</v>
      </c>
      <c r="D52" s="28" t="s">
        <v>2808</v>
      </c>
      <c r="E52" s="35">
        <v>292</v>
      </c>
      <c r="F52" s="34" t="str">
        <f>VLOOKUP(E52,[6]ОО!C:E,3,FALSE)</f>
        <v>Муниципальное бюджетное общеобразовательное учреждение Волошинская средняя общеобразовательная школа</v>
      </c>
      <c r="G52" s="28">
        <v>8</v>
      </c>
    </row>
    <row r="53" spans="1:7" ht="55.2" x14ac:dyDescent="0.3">
      <c r="A53" s="9">
        <f t="shared" si="0"/>
        <v>46</v>
      </c>
      <c r="B53" s="28" t="s">
        <v>2809</v>
      </c>
      <c r="C53" s="28" t="s">
        <v>2810</v>
      </c>
      <c r="D53" s="28" t="s">
        <v>2790</v>
      </c>
      <c r="E53" s="35">
        <v>292</v>
      </c>
      <c r="F53" s="34" t="str">
        <f>VLOOKUP(E53,[6]ОО!C:E,3,FALSE)</f>
        <v>Муниципальное бюджетное общеобразовательное учреждение Волошинская средняя общеобразовательная школа</v>
      </c>
      <c r="G53" s="28">
        <v>8</v>
      </c>
    </row>
    <row r="54" spans="1:7" ht="55.2" x14ac:dyDescent="0.3">
      <c r="A54" s="9">
        <f t="shared" si="0"/>
        <v>47</v>
      </c>
      <c r="B54" s="27" t="s">
        <v>2855</v>
      </c>
      <c r="C54" s="27" t="s">
        <v>2807</v>
      </c>
      <c r="D54" s="27" t="s">
        <v>2790</v>
      </c>
      <c r="E54" s="33">
        <v>292</v>
      </c>
      <c r="F54" s="34" t="s">
        <v>2355</v>
      </c>
      <c r="G54" s="27">
        <v>9</v>
      </c>
    </row>
    <row r="55" spans="1:7" ht="55.2" x14ac:dyDescent="0.3">
      <c r="A55" s="9">
        <f t="shared" si="0"/>
        <v>48</v>
      </c>
      <c r="B55" s="27" t="s">
        <v>2927</v>
      </c>
      <c r="C55" s="27" t="s">
        <v>2928</v>
      </c>
      <c r="D55" s="27" t="s">
        <v>2790</v>
      </c>
      <c r="E55" s="33">
        <v>295</v>
      </c>
      <c r="F55" s="34" t="s">
        <v>2361</v>
      </c>
      <c r="G55" s="27">
        <v>10</v>
      </c>
    </row>
    <row r="56" spans="1:7" ht="55.2" x14ac:dyDescent="0.3">
      <c r="A56" s="9">
        <f t="shared" si="0"/>
        <v>49</v>
      </c>
      <c r="B56" s="27" t="s">
        <v>2944</v>
      </c>
      <c r="C56" s="27" t="s">
        <v>2860</v>
      </c>
      <c r="D56" s="27" t="s">
        <v>2815</v>
      </c>
      <c r="E56" s="33">
        <v>295</v>
      </c>
      <c r="F56" s="34" t="str">
        <f>VLOOKUP(E56,[7]ОО!C:E,3,FALSE)</f>
        <v>Муниципальное бюджетное общеобразовательное учреждение Колодезянская средняя общеобразовательная школа</v>
      </c>
      <c r="G56" s="27">
        <v>11</v>
      </c>
    </row>
    <row r="57" spans="1:7" ht="55.2" x14ac:dyDescent="0.3">
      <c r="A57" s="9">
        <f t="shared" si="0"/>
        <v>50</v>
      </c>
      <c r="B57" s="27" t="s">
        <v>2800</v>
      </c>
      <c r="C57" s="27" t="s">
        <v>2801</v>
      </c>
      <c r="D57" s="27" t="s">
        <v>2802</v>
      </c>
      <c r="E57" s="33">
        <v>299</v>
      </c>
      <c r="F57" s="34" t="str">
        <f>VLOOKUP(E57,[8]ОО!C:E,3,FALSE)</f>
        <v>Муниципальное бюджетное общеобразовательное учреждение Мальчевская средняя общеобразовательная школа</v>
      </c>
      <c r="G57" s="27">
        <v>7</v>
      </c>
    </row>
    <row r="58" spans="1:7" ht="55.2" x14ac:dyDescent="0.3">
      <c r="A58" s="9">
        <f t="shared" si="0"/>
        <v>51</v>
      </c>
      <c r="B58" s="27" t="s">
        <v>2829</v>
      </c>
      <c r="C58" s="27" t="s">
        <v>2789</v>
      </c>
      <c r="D58" s="27" t="s">
        <v>2790</v>
      </c>
      <c r="E58" s="33">
        <v>299</v>
      </c>
      <c r="F58" s="34" t="str">
        <f>VLOOKUP(E58,[9]ОО!C:E,3,FALSE)</f>
        <v>Муниципальное бюджетное общеобразовательное учреждение Мальчевская средняя общеобразовательная школа</v>
      </c>
      <c r="G58" s="27">
        <v>8</v>
      </c>
    </row>
    <row r="59" spans="1:7" ht="55.2" x14ac:dyDescent="0.3">
      <c r="A59" s="9">
        <f t="shared" si="0"/>
        <v>52</v>
      </c>
      <c r="B59" s="27" t="s">
        <v>2847</v>
      </c>
      <c r="C59" s="27" t="s">
        <v>2848</v>
      </c>
      <c r="D59" s="27" t="s">
        <v>2790</v>
      </c>
      <c r="E59" s="33">
        <v>299</v>
      </c>
      <c r="F59" s="34" t="str">
        <f>VLOOKUP(E59,[9]ОО!C:E,3,FALSE)</f>
        <v>Муниципальное бюджетное общеобразовательное учреждение Мальчевская средняя общеобразовательная школа</v>
      </c>
      <c r="G59" s="27">
        <v>8</v>
      </c>
    </row>
    <row r="60" spans="1:7" ht="55.2" x14ac:dyDescent="0.3">
      <c r="A60" s="9">
        <f t="shared" si="0"/>
        <v>53</v>
      </c>
      <c r="B60" s="27" t="s">
        <v>2849</v>
      </c>
      <c r="C60" s="27" t="s">
        <v>2850</v>
      </c>
      <c r="D60" s="27" t="s">
        <v>2799</v>
      </c>
      <c r="E60" s="33">
        <v>299</v>
      </c>
      <c r="F60" s="34" t="str">
        <f>VLOOKUP(E60,[9]ОО!C:E,3,FALSE)</f>
        <v>Муниципальное бюджетное общеобразовательное учреждение Мальчевская средняя общеобразовательная школа</v>
      </c>
      <c r="G60" s="27">
        <v>8</v>
      </c>
    </row>
    <row r="61" spans="1:7" ht="55.2" x14ac:dyDescent="0.3">
      <c r="A61" s="9">
        <f t="shared" si="0"/>
        <v>54</v>
      </c>
      <c r="B61" s="27" t="s">
        <v>2919</v>
      </c>
      <c r="C61" s="27" t="s">
        <v>2920</v>
      </c>
      <c r="D61" s="27" t="s">
        <v>2921</v>
      </c>
      <c r="E61" s="33">
        <v>299</v>
      </c>
      <c r="F61" s="34" t="str">
        <f>VLOOKUP(E61,[10]ОО!C:E,3,FALSE)</f>
        <v>Муниципальное бюджетное общеобразовательное учреждение Мальчевская средняя общеобразовательная школа</v>
      </c>
      <c r="G61" s="27">
        <v>10</v>
      </c>
    </row>
    <row r="62" spans="1:7" ht="55.2" x14ac:dyDescent="0.3">
      <c r="A62" s="9">
        <f t="shared" si="0"/>
        <v>55</v>
      </c>
      <c r="B62" s="28" t="s">
        <v>2851</v>
      </c>
      <c r="C62" s="28" t="s">
        <v>2852</v>
      </c>
      <c r="D62" s="28" t="s">
        <v>2853</v>
      </c>
      <c r="E62" s="35">
        <v>302</v>
      </c>
      <c r="F62" s="37" t="s">
        <v>2854</v>
      </c>
      <c r="G62" s="28">
        <v>8</v>
      </c>
    </row>
    <row r="63" spans="1:7" ht="55.2" x14ac:dyDescent="0.3">
      <c r="A63" s="9">
        <f t="shared" si="0"/>
        <v>56</v>
      </c>
      <c r="B63" s="27" t="s">
        <v>2822</v>
      </c>
      <c r="C63" s="27" t="s">
        <v>2823</v>
      </c>
      <c r="D63" s="27" t="s">
        <v>2824</v>
      </c>
      <c r="E63" s="33">
        <v>303</v>
      </c>
      <c r="F63" s="34" t="s">
        <v>2825</v>
      </c>
      <c r="G63" s="27">
        <v>8</v>
      </c>
    </row>
    <row r="64" spans="1:7" ht="55.2" x14ac:dyDescent="0.3">
      <c r="A64" s="9">
        <f t="shared" si="0"/>
        <v>57</v>
      </c>
      <c r="B64" s="27" t="s">
        <v>2877</v>
      </c>
      <c r="C64" s="27" t="s">
        <v>2878</v>
      </c>
      <c r="D64" s="27" t="s">
        <v>2796</v>
      </c>
      <c r="E64" s="33">
        <v>304</v>
      </c>
      <c r="F64" s="34" t="s">
        <v>2373</v>
      </c>
      <c r="G64" s="27">
        <v>9</v>
      </c>
    </row>
    <row r="65" spans="1:7" ht="55.2" x14ac:dyDescent="0.3">
      <c r="A65" s="9">
        <f t="shared" si="0"/>
        <v>58</v>
      </c>
      <c r="B65" s="27" t="s">
        <v>2794</v>
      </c>
      <c r="C65" s="27" t="s">
        <v>2795</v>
      </c>
      <c r="D65" s="27" t="s">
        <v>2796</v>
      </c>
      <c r="E65" s="33">
        <v>2942</v>
      </c>
      <c r="F65" s="34" t="str">
        <f>VLOOKUP(E65,[11]ОО!C:E,3,FALSE)</f>
        <v>Муниципальное бюджетное общеобразовательное учреждение Терновская основная общеобразовательная школа №2</v>
      </c>
      <c r="G65" s="27">
        <v>7</v>
      </c>
    </row>
    <row r="66" spans="1:7" ht="55.2" x14ac:dyDescent="0.3">
      <c r="A66" s="9">
        <f t="shared" si="0"/>
        <v>59</v>
      </c>
      <c r="B66" s="27" t="s">
        <v>2797</v>
      </c>
      <c r="C66" s="27" t="s">
        <v>2798</v>
      </c>
      <c r="D66" s="27" t="s">
        <v>2799</v>
      </c>
      <c r="E66" s="33">
        <v>2942</v>
      </c>
      <c r="F66" s="34" t="str">
        <f>VLOOKUP(E66,[11]ОО!C:E,3,FALSE)</f>
        <v>Муниципальное бюджетное общеобразовательное учреждение Терновская основная общеобразовательная школа №2</v>
      </c>
      <c r="G66" s="27">
        <v>7</v>
      </c>
    </row>
    <row r="67" spans="1:7" ht="55.2" x14ac:dyDescent="0.3">
      <c r="A67" s="9">
        <f t="shared" si="0"/>
        <v>60</v>
      </c>
      <c r="B67" s="27" t="s">
        <v>2886</v>
      </c>
      <c r="C67" s="27" t="s">
        <v>2887</v>
      </c>
      <c r="D67" s="27" t="s">
        <v>2888</v>
      </c>
      <c r="E67" s="33">
        <v>2942</v>
      </c>
      <c r="F67" s="34" t="str">
        <f>VLOOKUP(E67,[12]ОО!C:E,3,FALSE)</f>
        <v>Муниципальное бюджетное общеобразовательное учреждение Терновская основная общеобразовательная школа №2</v>
      </c>
      <c r="G67" s="27">
        <v>9</v>
      </c>
    </row>
    <row r="68" spans="1:7" ht="55.2" x14ac:dyDescent="0.3">
      <c r="A68" s="9">
        <f t="shared" si="0"/>
        <v>61</v>
      </c>
      <c r="B68" s="27" t="s">
        <v>2889</v>
      </c>
      <c r="C68" s="27" t="s">
        <v>2890</v>
      </c>
      <c r="D68" s="27" t="s">
        <v>2891</v>
      </c>
      <c r="E68" s="33">
        <v>2942</v>
      </c>
      <c r="F68" s="34" t="str">
        <f>VLOOKUP(E68,[11]ОО!C:E,3,FALSE)</f>
        <v>Муниципальное бюджетное общеобразовательное учреждение Терновская основная общеобразовательная школа №2</v>
      </c>
      <c r="G68" s="27">
        <v>9</v>
      </c>
    </row>
    <row r="69" spans="1:7" ht="55.2" x14ac:dyDescent="0.3">
      <c r="A69" s="9">
        <f t="shared" si="0"/>
        <v>62</v>
      </c>
      <c r="B69" s="27" t="s">
        <v>2816</v>
      </c>
      <c r="C69" s="27" t="s">
        <v>2817</v>
      </c>
      <c r="D69" s="27" t="s">
        <v>2818</v>
      </c>
      <c r="E69" s="33">
        <v>2945</v>
      </c>
      <c r="F69" s="34" t="str">
        <f>VLOOKUP(E69,[13]ОО!C:E,3,FALSE)</f>
        <v>Муниципальное бюджетное общеобразовательное учреждение Туроверовская основная общеобразовательная школа</v>
      </c>
      <c r="G69" s="27">
        <v>8</v>
      </c>
    </row>
    <row r="70" spans="1:7" ht="55.2" x14ac:dyDescent="0.3">
      <c r="A70" s="9">
        <f t="shared" si="0"/>
        <v>63</v>
      </c>
      <c r="B70" s="27" t="s">
        <v>2845</v>
      </c>
      <c r="C70" s="27" t="s">
        <v>2831</v>
      </c>
      <c r="D70" s="27" t="s">
        <v>2846</v>
      </c>
      <c r="E70" s="33">
        <v>2945</v>
      </c>
      <c r="F70" s="34" t="str">
        <f>VLOOKUP(E70,[13]ОО!C:E,3,FALSE)</f>
        <v>Муниципальное бюджетное общеобразовательное учреждение Туроверовская основная общеобразовательная школа</v>
      </c>
      <c r="G70" s="27">
        <v>8</v>
      </c>
    </row>
    <row r="71" spans="1:7" ht="55.2" x14ac:dyDescent="0.3">
      <c r="A71" s="9">
        <f t="shared" si="0"/>
        <v>64</v>
      </c>
      <c r="B71" s="27" t="s">
        <v>2856</v>
      </c>
      <c r="C71" s="27" t="s">
        <v>2857</v>
      </c>
      <c r="D71" s="27" t="s">
        <v>2858</v>
      </c>
      <c r="E71" s="33">
        <v>2945</v>
      </c>
      <c r="F71" s="34" t="s">
        <v>2394</v>
      </c>
      <c r="G71" s="27">
        <v>9</v>
      </c>
    </row>
    <row r="72" spans="1:7" ht="55.2" x14ac:dyDescent="0.3">
      <c r="A72" s="9">
        <f t="shared" si="0"/>
        <v>65</v>
      </c>
      <c r="B72" s="27" t="s">
        <v>2879</v>
      </c>
      <c r="C72" s="27" t="s">
        <v>2880</v>
      </c>
      <c r="D72" s="27" t="s">
        <v>2881</v>
      </c>
      <c r="E72" s="33">
        <v>2945</v>
      </c>
      <c r="F72" s="34" t="s">
        <v>2394</v>
      </c>
      <c r="G72" s="27">
        <v>9</v>
      </c>
    </row>
    <row r="73" spans="1:7" ht="55.2" x14ac:dyDescent="0.3">
      <c r="A73" s="9">
        <f t="shared" si="0"/>
        <v>66</v>
      </c>
      <c r="B73" s="27" t="s">
        <v>2884</v>
      </c>
      <c r="C73" s="27" t="s">
        <v>2885</v>
      </c>
      <c r="D73" s="27" t="s">
        <v>2863</v>
      </c>
      <c r="E73" s="33">
        <v>2945</v>
      </c>
      <c r="F73" s="34" t="s">
        <v>2394</v>
      </c>
      <c r="G73" s="27">
        <v>9</v>
      </c>
    </row>
    <row r="74" spans="1:7" ht="55.2" x14ac:dyDescent="0.3">
      <c r="A74" s="9">
        <f t="shared" ref="A74" si="1">A73+1</f>
        <v>67</v>
      </c>
      <c r="B74" s="27" t="s">
        <v>2895</v>
      </c>
      <c r="C74" s="27" t="s">
        <v>2885</v>
      </c>
      <c r="D74" s="27" t="s">
        <v>2896</v>
      </c>
      <c r="E74" s="33">
        <v>2945</v>
      </c>
      <c r="F74" s="34" t="s">
        <v>2394</v>
      </c>
      <c r="G74" s="27">
        <v>9</v>
      </c>
    </row>
  </sheetData>
  <sortState ref="B9:G74">
    <sortCondition ref="E9:E74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2021-11-14T21:18:59Z</dcterms:modified>
</cp:coreProperties>
</file>